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3500_老健局　介護保険計画課\企画法令係\04_主要案件\制度見直し（第９期に向けて）\★施行（12月決着後）\02_給付費事務連絡（改定率・制度改正）\"/>
    </mc:Choice>
  </mc:AlternateContent>
  <xr:revisionPtr revIDLastSave="0" documentId="13_ncr:1_{39197619-48FF-41A2-B85F-1C7758F92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説明" sheetId="8" r:id="rId1"/>
    <sheet name="①「5_保険料推計」" sheetId="11" r:id="rId2"/>
    <sheet name="②計算" sheetId="10" r:id="rId3"/>
    <sheet name="③結果" sheetId="6" r:id="rId4"/>
  </sheets>
  <externalReferences>
    <externalReference r:id="rId5"/>
    <externalReference r:id="rId6"/>
  </externalReferences>
  <definedNames>
    <definedName name="_xlnm.Print_Area" localSheetId="1">①「5_保険料推計」!$A$1:$I$16</definedName>
    <definedName name="_xlnm.Print_Area" localSheetId="2">②計算!$A$1:$I$20</definedName>
    <definedName name="_xlnm.Print_Area" localSheetId="3">③結果!$B$2:$H$27</definedName>
    <definedName name="_xlnm.Print_Area" localSheetId="0">説明!$A$1:$M$15</definedName>
    <definedName name="グラフ選択" localSheetId="3">'[1]施策反映(在宅サービス)'!$R$3:$R$7</definedName>
    <definedName name="グラフ選択">#REF!</definedName>
    <definedName name="サービス">#REF!</definedName>
    <definedName name="サービス選択">#REF!</definedName>
    <definedName name="サービス名" localSheetId="3">'[1]施策反映(在宅サービス) (利用者数)'!$R$3:$R$21</definedName>
    <definedName name="サービス名">#REF!</definedName>
    <definedName name="在宅サービス">#REF!</definedName>
    <definedName name="施設・居住系サービス">#REF!</definedName>
    <definedName name="推計パターン名">'[2]1_推計値サマリ'!$S$5</definedName>
    <definedName name="選択肢">#REF!</definedName>
    <definedName name="年度選択" localSheetId="3">#REF!</definedName>
    <definedName name="年度選択">#REF!</definedName>
    <definedName name="保険者番号">'[2]1_推計値サマリ'!$S$4</definedName>
    <definedName name="保険者名">'[2]1_推計値サマリ'!$S$3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H7" i="6"/>
  <c r="H8" i="6"/>
  <c r="E8" i="6"/>
  <c r="F8" i="6"/>
  <c r="G8" i="6"/>
  <c r="F7" i="6"/>
  <c r="E25" i="6"/>
  <c r="G30" i="6" l="1"/>
  <c r="F30" i="6"/>
  <c r="E30" i="6"/>
  <c r="H30" i="6" l="1"/>
  <c r="E24" i="6" l="1"/>
  <c r="D15" i="10"/>
  <c r="H15" i="10" s="1"/>
  <c r="D10" i="10"/>
  <c r="H10" i="10" s="1"/>
  <c r="D5" i="10"/>
  <c r="H5" i="10" s="1"/>
  <c r="G24" i="6" l="1"/>
  <c r="F24" i="6"/>
  <c r="G14" i="6"/>
  <c r="F14" i="6"/>
  <c r="E14" i="6"/>
  <c r="G7" i="6"/>
  <c r="D14" i="10"/>
  <c r="H14" i="10" s="1"/>
  <c r="G25" i="6" s="1"/>
  <c r="D13" i="10"/>
  <c r="H13" i="10" s="1"/>
  <c r="G19" i="6" s="1"/>
  <c r="D9" i="10"/>
  <c r="H9" i="10" s="1"/>
  <c r="F25" i="6" s="1"/>
  <c r="D8" i="10"/>
  <c r="H8" i="10" s="1"/>
  <c r="F19" i="6" s="1"/>
  <c r="D4" i="10"/>
  <c r="H4" i="10" s="1"/>
  <c r="D3" i="10"/>
  <c r="H3" i="10" s="1"/>
  <c r="E19" i="6" s="1"/>
  <c r="E7" i="6" l="1"/>
  <c r="F9" i="10" l="1"/>
  <c r="F14" i="10" s="1"/>
  <c r="F8" i="10"/>
  <c r="F13" i="10" s="1"/>
  <c r="E23" i="6" l="1"/>
  <c r="H25" i="6"/>
  <c r="F23" i="6"/>
  <c r="G23" i="6"/>
  <c r="H18" i="6"/>
  <c r="H17" i="6"/>
  <c r="H15" i="6"/>
  <c r="E13" i="6" l="1"/>
  <c r="H16" i="6"/>
  <c r="H23" i="6"/>
  <c r="H24" i="6"/>
  <c r="G13" i="6" l="1"/>
  <c r="F6" i="6"/>
  <c r="G6" i="6"/>
  <c r="H14" i="6"/>
  <c r="H6" i="6" l="1"/>
  <c r="F13" i="6"/>
  <c r="H13" i="6" s="1"/>
  <c r="H19" i="6"/>
</calcChain>
</file>

<file path=xl/sharedStrings.xml><?xml version="1.0" encoding="utf-8"?>
<sst xmlns="http://schemas.openxmlformats.org/spreadsheetml/2006/main" count="91" uniqueCount="60">
  <si>
    <t>令和6年度</t>
    <rPh sb="0" eb="2">
      <t>レイワ</t>
    </rPh>
    <rPh sb="3" eb="5">
      <t>ネンド</t>
    </rPh>
    <phoneticPr fontId="9"/>
  </si>
  <si>
    <t>令和7年度</t>
    <rPh sb="0" eb="2">
      <t>レイワ</t>
    </rPh>
    <rPh sb="3" eb="5">
      <t>ネンド</t>
    </rPh>
    <phoneticPr fontId="9"/>
  </si>
  <si>
    <t>令和8年度</t>
    <rPh sb="0" eb="2">
      <t>レイワ</t>
    </rPh>
    <rPh sb="3" eb="5">
      <t>ネンド</t>
    </rPh>
    <phoneticPr fontId="9"/>
  </si>
  <si>
    <t>合計</t>
    <rPh sb="0" eb="2">
      <t>ゴウケイ</t>
    </rPh>
    <phoneticPr fontId="9"/>
  </si>
  <si>
    <t>令和６年度</t>
    <rPh sb="0" eb="2">
      <t>レイワ</t>
    </rPh>
    <rPh sb="3" eb="5">
      <t>ネンド</t>
    </rPh>
    <phoneticPr fontId="5"/>
  </si>
  <si>
    <t>A</t>
    <phoneticPr fontId="5"/>
  </si>
  <si>
    <t>B</t>
    <phoneticPr fontId="5"/>
  </si>
  <si>
    <t>×</t>
    <phoneticPr fontId="5"/>
  </si>
  <si>
    <t>=</t>
    <phoneticPr fontId="5"/>
  </si>
  <si>
    <t>【表のセルの説明】</t>
    <rPh sb="1" eb="2">
      <t>ヒョウ</t>
    </rPh>
    <rPh sb="6" eb="8">
      <t>セツメイ</t>
    </rPh>
    <phoneticPr fontId="5"/>
  </si>
  <si>
    <t>令和７年度</t>
    <rPh sb="0" eb="2">
      <t>レイワ</t>
    </rPh>
    <rPh sb="3" eb="5">
      <t>ネンド</t>
    </rPh>
    <phoneticPr fontId="5"/>
  </si>
  <si>
    <t>令和８年度</t>
    <rPh sb="0" eb="2">
      <t>レイワ</t>
    </rPh>
    <rPh sb="3" eb="5">
      <t>ネンド</t>
    </rPh>
    <phoneticPr fontId="5"/>
  </si>
  <si>
    <t>保険料収納必要額（第9期）</t>
    <rPh sb="9" eb="10">
      <t>ダイ</t>
    </rPh>
    <rPh sb="11" eb="12">
      <t>キ</t>
    </rPh>
    <phoneticPr fontId="6"/>
  </si>
  <si>
    <t>（１）標準給付費</t>
    <rPh sb="3" eb="5">
      <t>ヒョウジュン</t>
    </rPh>
    <rPh sb="5" eb="7">
      <t>キュウフ</t>
    </rPh>
    <rPh sb="7" eb="8">
      <t>ヒ</t>
    </rPh>
    <phoneticPr fontId="6"/>
  </si>
  <si>
    <t>１）総給付費</t>
    <rPh sb="2" eb="3">
      <t>ソウ</t>
    </rPh>
    <rPh sb="3" eb="5">
      <t>キュウフ</t>
    </rPh>
    <rPh sb="5" eb="6">
      <t>ヒ</t>
    </rPh>
    <phoneticPr fontId="6"/>
  </si>
  <si>
    <t>R6</t>
    <phoneticPr fontId="6"/>
  </si>
  <si>
    <t>R7</t>
    <phoneticPr fontId="6"/>
  </si>
  <si>
    <t>R8</t>
    <phoneticPr fontId="6"/>
  </si>
  <si>
    <t>総給付費（財政影響額調整後）（円）</t>
    <rPh sb="0" eb="1">
      <t>ソウ</t>
    </rPh>
    <rPh sb="1" eb="3">
      <t>キュウフ</t>
    </rPh>
    <rPh sb="3" eb="4">
      <t>ヒ</t>
    </rPh>
    <rPh sb="5" eb="7">
      <t>ザイセイ</t>
    </rPh>
    <rPh sb="7" eb="10">
      <t>エイキョウガク</t>
    </rPh>
    <rPh sb="10" eb="13">
      <t>チョウセイゴ</t>
    </rPh>
    <rPh sb="15" eb="16">
      <t>エン</t>
    </rPh>
    <phoneticPr fontId="6"/>
  </si>
  <si>
    <t>　　　総給付費（円）</t>
    <rPh sb="3" eb="4">
      <t>ソウ</t>
    </rPh>
    <rPh sb="4" eb="6">
      <t>キュウフ</t>
    </rPh>
    <rPh sb="6" eb="7">
      <t>ヒ</t>
    </rPh>
    <rPh sb="8" eb="9">
      <t>エン</t>
    </rPh>
    <phoneticPr fontId="6"/>
  </si>
  <si>
    <t>　　　未使用</t>
    <rPh sb="3" eb="6">
      <t>ミシヨウ</t>
    </rPh>
    <phoneticPr fontId="15"/>
  </si>
  <si>
    <t>　　　利用者負担の見直し等に伴う財政影響額（円）</t>
    <rPh sb="3" eb="6">
      <t>リヨウシャ</t>
    </rPh>
    <rPh sb="6" eb="8">
      <t>フタン</t>
    </rPh>
    <rPh sb="9" eb="11">
      <t>ミナオ</t>
    </rPh>
    <rPh sb="12" eb="13">
      <t>トウ</t>
    </rPh>
    <rPh sb="14" eb="15">
      <t>トモナ</t>
    </rPh>
    <rPh sb="16" eb="18">
      <t>ザイセイ</t>
    </rPh>
    <rPh sb="18" eb="21">
      <t>エイキョウガク</t>
    </rPh>
    <rPh sb="22" eb="23">
      <t>エン</t>
    </rPh>
    <phoneticPr fontId="15"/>
  </si>
  <si>
    <t>２）特定入所者介護サービス費等給付額</t>
    <phoneticPr fontId="6"/>
  </si>
  <si>
    <t>特定入所者介護サービス費等給付額（財政影響額調整後）（円）</t>
    <rPh sb="27" eb="28">
      <t>エン</t>
    </rPh>
    <phoneticPr fontId="6"/>
  </si>
  <si>
    <t>　　　特定入所者介護サービス費等給付額（円）</t>
    <rPh sb="3" eb="5">
      <t>トクテイ</t>
    </rPh>
    <rPh sb="5" eb="8">
      <t>ニュウショシャ</t>
    </rPh>
    <rPh sb="8" eb="10">
      <t>カイゴ</t>
    </rPh>
    <rPh sb="14" eb="16">
      <t>ヒナド</t>
    </rPh>
    <rPh sb="16" eb="18">
      <t>キュウフ</t>
    </rPh>
    <rPh sb="18" eb="19">
      <t>ガク</t>
    </rPh>
    <phoneticPr fontId="6"/>
  </si>
  <si>
    <t>　　　　　　施設サービス</t>
    <rPh sb="6" eb="8">
      <t>シセツ</t>
    </rPh>
    <phoneticPr fontId="6"/>
  </si>
  <si>
    <t>食費（円）</t>
    <rPh sb="0" eb="2">
      <t>ショクヒ</t>
    </rPh>
    <phoneticPr fontId="6"/>
  </si>
  <si>
    <t>居住費（円）</t>
    <rPh sb="0" eb="2">
      <t>キョジュウ</t>
    </rPh>
    <rPh sb="2" eb="3">
      <t>ヒ</t>
    </rPh>
    <phoneticPr fontId="6"/>
  </si>
  <si>
    <t>　　　　　　短期入所生活介護・短期入所療養介護</t>
    <phoneticPr fontId="6"/>
  </si>
  <si>
    <t>居住費・滞在費（円）</t>
    <rPh sb="0" eb="2">
      <t>キョジュウ</t>
    </rPh>
    <rPh sb="2" eb="3">
      <t>ヒ</t>
    </rPh>
    <rPh sb="4" eb="6">
      <t>タイザイ</t>
    </rPh>
    <rPh sb="6" eb="7">
      <t>ヒ</t>
    </rPh>
    <phoneticPr fontId="6"/>
  </si>
  <si>
    <t>　　　制度改正に伴う財政影響額（円）</t>
    <rPh sb="3" eb="5">
      <t>セイド</t>
    </rPh>
    <rPh sb="5" eb="7">
      <t>カイセイ</t>
    </rPh>
    <rPh sb="8" eb="9">
      <t>トモナ</t>
    </rPh>
    <rPh sb="10" eb="12">
      <t>ザイセイ</t>
    </rPh>
    <rPh sb="12" eb="15">
      <t>エイキョウガク</t>
    </rPh>
    <rPh sb="16" eb="17">
      <t>エン</t>
    </rPh>
    <phoneticPr fontId="15"/>
  </si>
  <si>
    <t>３）高額介護サービス費等給付額</t>
    <phoneticPr fontId="6"/>
  </si>
  <si>
    <t>高額介護サービス費等給付額（財政影響額調整後）（円）</t>
    <phoneticPr fontId="6"/>
  </si>
  <si>
    <t>　　　高額介護サービス費等給付額（円）</t>
    <phoneticPr fontId="6"/>
  </si>
  <si>
    <t>　　　高額介護サービス費等の利用者負担の見直し等に伴う財政影響額（円）</t>
    <phoneticPr fontId="6"/>
  </si>
  <si>
    <t>給付増加額</t>
    <rPh sb="0" eb="2">
      <t>キュウフ</t>
    </rPh>
    <rPh sb="2" eb="4">
      <t>ゾウカ</t>
    </rPh>
    <rPh sb="4" eb="5">
      <t>ガク</t>
    </rPh>
    <phoneticPr fontId="5"/>
  </si>
  <si>
    <t>第9期</t>
    <phoneticPr fontId="6"/>
  </si>
  <si>
    <t>５．保険料収納必要額関係</t>
    <rPh sb="2" eb="5">
      <t>ホケンリョウ</t>
    </rPh>
    <rPh sb="5" eb="7">
      <t>シュウノウ</t>
    </rPh>
    <rPh sb="7" eb="9">
      <t>ヒツヨウ</t>
    </rPh>
    <rPh sb="9" eb="10">
      <t>ガク</t>
    </rPh>
    <rPh sb="10" eb="12">
      <t>カンケイ</t>
    </rPh>
    <phoneticPr fontId="6"/>
  </si>
  <si>
    <t>合計</t>
    <rPh sb="0" eb="2">
      <t>ゴウケイ</t>
    </rPh>
    <phoneticPr fontId="6"/>
  </si>
  <si>
    <t>標準給付費見込額（A）</t>
    <rPh sb="0" eb="2">
      <t>ヒョウジュン</t>
    </rPh>
    <rPh sb="2" eb="5">
      <t>キュウフヒ</t>
    </rPh>
    <rPh sb="5" eb="8">
      <t>ミコミガク</t>
    </rPh>
    <phoneticPr fontId="9"/>
  </si>
  <si>
    <t>総給付費（財政影響額調整後）</t>
    <rPh sb="5" eb="10">
      <t>ザイセイエイキョウガク</t>
    </rPh>
    <rPh sb="10" eb="13">
      <t>チョウセイゴ</t>
    </rPh>
    <phoneticPr fontId="9"/>
  </si>
  <si>
    <t>総給付費</t>
    <phoneticPr fontId="6"/>
  </si>
  <si>
    <t>利用者負担の見直し等に伴う財政影響額</t>
    <rPh sb="9" eb="10">
      <t>トウ</t>
    </rPh>
    <phoneticPr fontId="6"/>
  </si>
  <si>
    <t>特定入所者介護サービス費等給付額（財政影響額調整後）</t>
    <phoneticPr fontId="9"/>
  </si>
  <si>
    <t>特定入所者介護サービス費等給付額</t>
    <phoneticPr fontId="6"/>
  </si>
  <si>
    <t>制度改正に伴う財政影響額</t>
    <rPh sb="0" eb="4">
      <t>セイドカイセイ</t>
    </rPh>
    <rPh sb="5" eb="6">
      <t>トモナ</t>
    </rPh>
    <phoneticPr fontId="6"/>
  </si>
  <si>
    <t>高額介護サービス費等給付額（財政影響額調整後）</t>
    <rPh sb="0" eb="2">
      <t>コウガク</t>
    </rPh>
    <rPh sb="2" eb="4">
      <t>カイゴ</t>
    </rPh>
    <rPh sb="8" eb="9">
      <t>ヒ</t>
    </rPh>
    <rPh sb="9" eb="10">
      <t>トウ</t>
    </rPh>
    <rPh sb="10" eb="13">
      <t>キュウフガク</t>
    </rPh>
    <rPh sb="14" eb="16">
      <t>ザイセイ</t>
    </rPh>
    <rPh sb="16" eb="19">
      <t>エイキョウガク</t>
    </rPh>
    <rPh sb="19" eb="22">
      <t>チョウセイゴ</t>
    </rPh>
    <phoneticPr fontId="9"/>
  </si>
  <si>
    <t>高額介護サービス費等給付額</t>
    <phoneticPr fontId="6"/>
  </si>
  <si>
    <t>高額介護サービス費等の利用者負担の見直し等に伴う財政影響額</t>
    <rPh sb="20" eb="21">
      <t>トウ</t>
    </rPh>
    <phoneticPr fontId="6"/>
  </si>
  <si>
    <t>特定入所者介護サービス費等給付額</t>
    <rPh sb="0" eb="2">
      <t>トクテイ</t>
    </rPh>
    <rPh sb="2" eb="5">
      <t>ニュウショシャ</t>
    </rPh>
    <rPh sb="5" eb="7">
      <t>カイゴ</t>
    </rPh>
    <rPh sb="11" eb="12">
      <t>ヒ</t>
    </rPh>
    <rPh sb="12" eb="13">
      <t>トウ</t>
    </rPh>
    <rPh sb="13" eb="15">
      <t>キュウフ</t>
    </rPh>
    <rPh sb="15" eb="16">
      <t>ガク</t>
    </rPh>
    <phoneticPr fontId="5"/>
  </si>
  <si>
    <t>高額介護サービス費等給付額</t>
    <rPh sb="0" eb="2">
      <t>コウガク</t>
    </rPh>
    <rPh sb="2" eb="4">
      <t>カイゴ</t>
    </rPh>
    <rPh sb="8" eb="9">
      <t>ヒ</t>
    </rPh>
    <rPh sb="9" eb="10">
      <t>トウ</t>
    </rPh>
    <rPh sb="10" eb="12">
      <t>キュウフ</t>
    </rPh>
    <rPh sb="12" eb="13">
      <t>ガク</t>
    </rPh>
    <phoneticPr fontId="5"/>
  </si>
  <si>
    <t>高額医療合算介護サービス費等給付額</t>
    <rPh sb="0" eb="2">
      <t>コウガク</t>
    </rPh>
    <rPh sb="2" eb="4">
      <t>イリョウ</t>
    </rPh>
    <rPh sb="4" eb="6">
      <t>ガッサン</t>
    </rPh>
    <rPh sb="6" eb="8">
      <t>カイゴ</t>
    </rPh>
    <rPh sb="12" eb="14">
      <t>ヒトウ</t>
    </rPh>
    <rPh sb="14" eb="16">
      <t>キュウフ</t>
    </rPh>
    <rPh sb="16" eb="17">
      <t>ガク</t>
    </rPh>
    <phoneticPr fontId="9"/>
  </si>
  <si>
    <t>高額医療合算介護サービス費等給付額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rPh sb="13" eb="14">
      <t>トウ</t>
    </rPh>
    <rPh sb="14" eb="16">
      <t>キュウフ</t>
    </rPh>
    <rPh sb="16" eb="17">
      <t>ガク</t>
    </rPh>
    <phoneticPr fontId="5"/>
  </si>
  <si>
    <t>４）高額医療合算介護サービス費等給付額</t>
    <phoneticPr fontId="6"/>
  </si>
  <si>
    <t>高額医療合算介護サービス費等給付額（円）</t>
    <phoneticPr fontId="6"/>
  </si>
  <si>
    <t>※「高額介護サービス費等の利用者負担の見直し等に伴う財政影響額」には、「高額介護サービス費等給付額」と「高額医療合算介護サービス費等給付額に係る財政影響額」の合計が反映されています。</t>
    <rPh sb="70" eb="71">
      <t>カカ</t>
    </rPh>
    <rPh sb="72" eb="74">
      <t>ザイセイ</t>
    </rPh>
    <rPh sb="74" eb="77">
      <t>エイキョウガク</t>
    </rPh>
    <rPh sb="79" eb="81">
      <t>ゴウケイ</t>
    </rPh>
    <rPh sb="82" eb="84">
      <t>ハンエイ</t>
    </rPh>
    <phoneticPr fontId="5"/>
  </si>
  <si>
    <t>第９期における報酬改定・制度改正に伴う財政影響額算出シート</t>
    <rPh sb="0" eb="1">
      <t>ダイ</t>
    </rPh>
    <rPh sb="2" eb="3">
      <t>キ</t>
    </rPh>
    <rPh sb="7" eb="9">
      <t>ホウシュウ</t>
    </rPh>
    <rPh sb="9" eb="11">
      <t>カイテイ</t>
    </rPh>
    <rPh sb="12" eb="14">
      <t>セイド</t>
    </rPh>
    <rPh sb="14" eb="16">
      <t>カイセイ</t>
    </rPh>
    <rPh sb="17" eb="18">
      <t>トモナ</t>
    </rPh>
    <rPh sb="19" eb="21">
      <t>ザイセイ</t>
    </rPh>
    <rPh sb="21" eb="24">
      <t>エイキョウガク</t>
    </rPh>
    <rPh sb="24" eb="26">
      <t>サンシュツ</t>
    </rPh>
    <phoneticPr fontId="5"/>
  </si>
  <si>
    <r>
      <t xml:space="preserve">　本シートでは、地域包括ケア「見える化」システムの将来推計機能における総括表の数値を①シートに貼り付けることで、報酬改定及び制度改正に伴う財政影響額（地域包括ケア「見える化」システム内で計算されない影響額）が③シートで自動的に算出されます。
その数値を地域包括ケア「見える化」システムにおける「保険料の算定」画面へコピーして反映させてください。
</t>
    </r>
    <r>
      <rPr>
        <sz val="11"/>
        <color theme="1"/>
        <rFont val="Yu Gothic"/>
        <family val="3"/>
        <charset val="128"/>
        <scheme val="minor"/>
      </rPr>
      <t>＊詳細な作業手順は、各シートにも記載しています。</t>
    </r>
    <rPh sb="39" eb="41">
      <t>スウチ</t>
    </rPh>
    <rPh sb="47" eb="48">
      <t>ハ</t>
    </rPh>
    <rPh sb="49" eb="50">
      <t>ツ</t>
    </rPh>
    <rPh sb="56" eb="58">
      <t>ホウシュウ</t>
    </rPh>
    <rPh sb="58" eb="60">
      <t>カイテイ</t>
    </rPh>
    <rPh sb="60" eb="61">
      <t>オヨ</t>
    </rPh>
    <rPh sb="62" eb="64">
      <t>セイド</t>
    </rPh>
    <rPh sb="64" eb="66">
      <t>カイセイ</t>
    </rPh>
    <rPh sb="67" eb="68">
      <t>トモナ</t>
    </rPh>
    <rPh sb="69" eb="71">
      <t>ザイセイ</t>
    </rPh>
    <rPh sb="71" eb="74">
      <t>エイキョウガク</t>
    </rPh>
    <rPh sb="75" eb="77">
      <t>チイキ</t>
    </rPh>
    <rPh sb="77" eb="79">
      <t>ホウカツ</t>
    </rPh>
    <rPh sb="82" eb="83">
      <t>ミ</t>
    </rPh>
    <rPh sb="85" eb="86">
      <t>カ</t>
    </rPh>
    <rPh sb="91" eb="92">
      <t>ナイ</t>
    </rPh>
    <rPh sb="93" eb="95">
      <t>ケイサン</t>
    </rPh>
    <rPh sb="99" eb="101">
      <t>エイキョウ</t>
    </rPh>
    <rPh sb="101" eb="102">
      <t>ガク</t>
    </rPh>
    <rPh sb="109" eb="112">
      <t>ジドウテキ</t>
    </rPh>
    <rPh sb="113" eb="115">
      <t>サンシュツ</t>
    </rPh>
    <phoneticPr fontId="5"/>
  </si>
  <si>
    <t>①シートに貼り付けたデータを用いて算出した、各年度の該当給付額の見込みを表示します。
○特定入所者介護サービス費等給付額：総括表の「5_保険料推計」シートの74行目
○高額介護サービス費等給付額：総括表の「5_保険料推計」シートの77行目
○高額医療合算介護サービス費等給付額：総括表の「5_保険料推計」シートの79行目
※③結果シート上、「高額介護サービス費等の利用者負担の見直し等に伴う財政影響額」には、「高額介護サービス費等給付額」と「高額医療合算介護サービス費等給付額に係る財政影響額」の合計が反映されています。
◆保険者の実情に応じた数値に上書きして計算することも可能です。</t>
    <rPh sb="5" eb="6">
      <t>ハ</t>
    </rPh>
    <rPh sb="7" eb="8">
      <t>ツ</t>
    </rPh>
    <rPh sb="14" eb="15">
      <t>モチ</t>
    </rPh>
    <rPh sb="17" eb="19">
      <t>サンシュツ</t>
    </rPh>
    <rPh sb="22" eb="23">
      <t>カク</t>
    </rPh>
    <rPh sb="23" eb="25">
      <t>ネンド</t>
    </rPh>
    <rPh sb="26" eb="28">
      <t>ガイトウ</t>
    </rPh>
    <rPh sb="32" eb="34">
      <t>ミコ</t>
    </rPh>
    <rPh sb="36" eb="38">
      <t>ヒョウジ</t>
    </rPh>
    <rPh sb="62" eb="64">
      <t>ソウカツ</t>
    </rPh>
    <rPh sb="64" eb="65">
      <t>ヒョウ</t>
    </rPh>
    <rPh sb="81" eb="82">
      <t>ギョウ</t>
    </rPh>
    <rPh sb="82" eb="83">
      <t>メ</t>
    </rPh>
    <rPh sb="99" eb="101">
      <t>ソウカツ</t>
    </rPh>
    <rPh sb="101" eb="102">
      <t>ヒョウ</t>
    </rPh>
    <rPh sb="119" eb="120">
      <t>メ</t>
    </rPh>
    <rPh sb="164" eb="166">
      <t>ケッカ</t>
    </rPh>
    <rPh sb="169" eb="170">
      <t>ジョウ</t>
    </rPh>
    <rPh sb="263" eb="266">
      <t>ホケンシャ</t>
    </rPh>
    <rPh sb="267" eb="269">
      <t>ジツジョウ</t>
    </rPh>
    <rPh sb="270" eb="271">
      <t>オウ</t>
    </rPh>
    <rPh sb="273" eb="275">
      <t>スウチ</t>
    </rPh>
    <rPh sb="276" eb="278">
      <t>ウワガ</t>
    </rPh>
    <rPh sb="281" eb="283">
      <t>ケイサン</t>
    </rPh>
    <rPh sb="288" eb="290">
      <t>カノウ</t>
    </rPh>
    <phoneticPr fontId="5"/>
  </si>
  <si>
    <t>見える化システムは、特定入所者介護サービス費等給付額、高額介護サービス費等給付額等の部分について、報酬改定率を反映する仕様となっていないことを踏まえ、これらに対して報酬改定率（制度改正による給付費の増減を含む）が与える影響も含めた給付増加率を表示します。
今回の改定においては、介護職員の処遇改善分として＋0.98％分が、介護職員以外の処遇改善を実現できる水準として＋0.61％が措置されますが、このうち、介護職員の処遇改善分が令和６年６月施行となることから、市町村の給付費見込み・保険料算定においては、＋1.54％（（1.59×33＋0.61×２）÷35）で試算しています。</t>
    <rPh sb="0" eb="1">
      <t>ミ</t>
    </rPh>
    <rPh sb="3" eb="4">
      <t>カ</t>
    </rPh>
    <rPh sb="42" eb="44">
      <t>ブブン</t>
    </rPh>
    <rPh sb="79" eb="80">
      <t>タイ</t>
    </rPh>
    <rPh sb="86" eb="87">
      <t>リツ</t>
    </rPh>
    <rPh sb="95" eb="98">
      <t>キュウフヒ</t>
    </rPh>
    <rPh sb="99" eb="101">
      <t>ゾウゲン</t>
    </rPh>
    <rPh sb="102" eb="103">
      <t>フク</t>
    </rPh>
    <rPh sb="106" eb="107">
      <t>アタ</t>
    </rPh>
    <rPh sb="119" eb="120">
      <t>リツ</t>
    </rPh>
    <rPh sb="121" eb="123">
      <t>ヒョウジ</t>
    </rPh>
    <rPh sb="125" eb="127">
      <t>ホウシュウ</t>
    </rPh>
    <rPh sb="127" eb="129">
      <t>カイテイ</t>
    </rPh>
    <rPh sb="129" eb="130">
      <t>オヨシサン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</si>
</sst>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9"/>
      <color theme="1"/>
      <name val="ＭＳ ゴシック"/>
      <family val="3"/>
      <charset val="128"/>
    </font>
    <font>
      <b/>
      <sz val="24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ＭＳ ゴシック"/>
      <family val="3"/>
      <charset val="128"/>
    </font>
    <font>
      <sz val="10"/>
      <name val="Yu Gothic"/>
      <family val="2"/>
      <charset val="128"/>
      <scheme val="minor"/>
    </font>
    <font>
      <sz val="10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medium">
        <color theme="3"/>
      </bottom>
      <diagonal/>
    </border>
    <border>
      <left style="double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/>
      <top style="medium">
        <color theme="3"/>
      </top>
      <bottom/>
      <diagonal/>
    </border>
    <border>
      <left style="double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double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/>
      <top style="thin">
        <color theme="4"/>
      </top>
      <bottom/>
      <diagonal/>
    </border>
    <border>
      <left/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/>
      <top style="thin">
        <color theme="4"/>
      </top>
      <bottom style="medium">
        <color theme="3"/>
      </bottom>
      <diagonal/>
    </border>
    <border>
      <left/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double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4"/>
      </bottom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double">
        <color theme="3"/>
      </right>
      <top style="medium">
        <color theme="3"/>
      </top>
      <bottom style="thin">
        <color theme="4"/>
      </bottom>
      <diagonal/>
    </border>
    <border>
      <left/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double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3"/>
      </bottom>
      <diagonal/>
    </border>
    <border>
      <left style="medium">
        <color rgb="FFFF0000"/>
      </left>
      <right style="thin">
        <color theme="4"/>
      </right>
      <top style="medium">
        <color rgb="FFFF0000"/>
      </top>
      <bottom style="medium">
        <color rgb="FFFF0000"/>
      </bottom>
      <diagonal/>
    </border>
    <border>
      <left style="thin">
        <color theme="4"/>
      </left>
      <right style="thin">
        <color theme="4"/>
      </right>
      <top style="medium">
        <color rgb="FFFF0000"/>
      </top>
      <bottom style="medium">
        <color rgb="FFFF0000"/>
      </bottom>
      <diagonal/>
    </border>
    <border>
      <left style="thin">
        <color theme="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1"/>
      </bottom>
      <diagonal/>
    </border>
    <border>
      <left style="thin">
        <color theme="4"/>
      </left>
      <right/>
      <top style="thin">
        <color theme="4"/>
      </top>
      <bottom style="medium">
        <color theme="1"/>
      </bottom>
      <diagonal/>
    </border>
    <border>
      <left style="double">
        <color theme="3"/>
      </left>
      <right style="medium">
        <color theme="3"/>
      </right>
      <top style="thin">
        <color theme="4"/>
      </top>
      <bottom style="medium">
        <color theme="1"/>
      </bottom>
      <diagonal/>
    </border>
  </borders>
  <cellStyleXfs count="10">
    <xf numFmtId="0" fontId="0" fillId="0" borderId="0"/>
    <xf numFmtId="38" fontId="4" fillId="0" borderId="0" applyFont="0" applyFill="0" applyBorder="0" applyAlignment="0" applyProtection="0">
      <alignment vertical="center"/>
    </xf>
    <xf numFmtId="0" fontId="8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9" fillId="0" borderId="0"/>
  </cellStyleXfs>
  <cellXfs count="149">
    <xf numFmtId="0" fontId="0" fillId="0" borderId="0" xfId="0"/>
    <xf numFmtId="38" fontId="0" fillId="0" borderId="0" xfId="1" applyFont="1" applyAlignment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38" fontId="0" fillId="0" borderId="7" xfId="1" applyFont="1" applyBorder="1" applyAlignment="1"/>
    <xf numFmtId="38" fontId="0" fillId="0" borderId="21" xfId="1" applyFont="1" applyBorder="1" applyAlignment="1"/>
    <xf numFmtId="0" fontId="0" fillId="0" borderId="21" xfId="0" applyBorder="1"/>
    <xf numFmtId="0" fontId="0" fillId="0" borderId="0" xfId="0" applyAlignment="1">
      <alignment vertical="top"/>
    </xf>
    <xf numFmtId="0" fontId="0" fillId="0" borderId="5" xfId="0" applyBorder="1" applyAlignment="1">
      <alignment vertical="center"/>
    </xf>
    <xf numFmtId="38" fontId="0" fillId="0" borderId="17" xfId="1" applyFont="1" applyBorder="1" applyAlignment="1"/>
    <xf numFmtId="38" fontId="0" fillId="0" borderId="20" xfId="1" applyFont="1" applyBorder="1" applyAlignment="1">
      <alignment horizontal="center"/>
    </xf>
    <xf numFmtId="0" fontId="13" fillId="2" borderId="0" xfId="6" applyFont="1" applyFill="1">
      <alignment vertical="center"/>
    </xf>
    <xf numFmtId="0" fontId="14" fillId="2" borderId="0" xfId="6" applyFont="1" applyFill="1">
      <alignment vertical="center"/>
    </xf>
    <xf numFmtId="0" fontId="12" fillId="2" borderId="0" xfId="6" applyFont="1" applyFill="1">
      <alignment vertical="center"/>
    </xf>
    <xf numFmtId="176" fontId="12" fillId="2" borderId="0" xfId="2" applyNumberFormat="1" applyFont="1" applyFill="1" applyAlignment="1">
      <alignment vertical="center"/>
    </xf>
    <xf numFmtId="0" fontId="12" fillId="3" borderId="22" xfId="2" applyFont="1" applyFill="1" applyBorder="1" applyAlignment="1">
      <alignment horizontal="center" vertical="center" shrinkToFit="1"/>
    </xf>
    <xf numFmtId="0" fontId="12" fillId="3" borderId="23" xfId="2" applyFont="1" applyFill="1" applyBorder="1" applyAlignment="1">
      <alignment horizontal="center" vertical="center" shrinkToFit="1"/>
    </xf>
    <xf numFmtId="0" fontId="12" fillId="3" borderId="24" xfId="2" applyFont="1" applyFill="1" applyBorder="1" applyAlignment="1">
      <alignment horizontal="center" vertical="center" shrinkToFit="1"/>
    </xf>
    <xf numFmtId="0" fontId="12" fillId="3" borderId="25" xfId="2" applyFont="1" applyFill="1" applyBorder="1" applyAlignment="1">
      <alignment horizontal="center" vertical="center" shrinkToFit="1"/>
    </xf>
    <xf numFmtId="0" fontId="12" fillId="3" borderId="26" xfId="2" applyFont="1" applyFill="1" applyBorder="1" applyAlignment="1">
      <alignment horizontal="center" vertical="center" shrinkToFit="1"/>
    </xf>
    <xf numFmtId="0" fontId="12" fillId="3" borderId="27" xfId="2" applyFont="1" applyFill="1" applyBorder="1" applyAlignment="1">
      <alignment horizontal="center" vertical="center" shrinkToFit="1"/>
    </xf>
    <xf numFmtId="0" fontId="12" fillId="3" borderId="29" xfId="2" applyFont="1" applyFill="1" applyBorder="1" applyAlignment="1">
      <alignment horizontal="left" vertical="center"/>
    </xf>
    <xf numFmtId="0" fontId="12" fillId="3" borderId="35" xfId="2" applyFont="1" applyFill="1" applyBorder="1" applyAlignment="1">
      <alignment horizontal="left" vertical="center"/>
    </xf>
    <xf numFmtId="0" fontId="12" fillId="3" borderId="41" xfId="2" applyFont="1" applyFill="1" applyBorder="1" applyAlignment="1">
      <alignment horizontal="left" vertical="center"/>
    </xf>
    <xf numFmtId="0" fontId="12" fillId="2" borderId="0" xfId="6" applyFont="1" applyFill="1" applyAlignment="1">
      <alignment horizontal="right" vertical="center"/>
    </xf>
    <xf numFmtId="0" fontId="12" fillId="2" borderId="0" xfId="6" applyFont="1" applyFill="1" applyAlignment="1">
      <alignment horizontal="left" vertical="center"/>
    </xf>
    <xf numFmtId="0" fontId="12" fillId="3" borderId="46" xfId="2" applyFont="1" applyFill="1" applyBorder="1" applyAlignment="1">
      <alignment horizontal="center" vertical="center" shrinkToFit="1"/>
    </xf>
    <xf numFmtId="0" fontId="12" fillId="3" borderId="47" xfId="2" applyFont="1" applyFill="1" applyBorder="1" applyAlignment="1">
      <alignment horizontal="center" vertical="center" shrinkToFit="1"/>
    </xf>
    <xf numFmtId="0" fontId="12" fillId="3" borderId="48" xfId="2" applyFont="1" applyFill="1" applyBorder="1" applyAlignment="1">
      <alignment horizontal="left" vertical="center"/>
    </xf>
    <xf numFmtId="176" fontId="12" fillId="7" borderId="53" xfId="2" applyNumberFormat="1" applyFont="1" applyFill="1" applyBorder="1" applyAlignment="1">
      <alignment vertical="center"/>
    </xf>
    <xf numFmtId="0" fontId="12" fillId="3" borderId="54" xfId="2" applyFont="1" applyFill="1" applyBorder="1" applyAlignment="1">
      <alignment horizontal="left" vertical="center"/>
    </xf>
    <xf numFmtId="0" fontId="12" fillId="3" borderId="55" xfId="2" applyFont="1" applyFill="1" applyBorder="1" applyAlignment="1">
      <alignment horizontal="left" vertical="center"/>
    </xf>
    <xf numFmtId="176" fontId="12" fillId="7" borderId="56" xfId="2" applyNumberFormat="1" applyFont="1" applyFill="1" applyBorder="1" applyAlignment="1">
      <alignment vertical="center"/>
    </xf>
    <xf numFmtId="176" fontId="12" fillId="7" borderId="57" xfId="2" applyNumberFormat="1" applyFont="1" applyFill="1" applyBorder="1" applyAlignment="1">
      <alignment vertical="center"/>
    </xf>
    <xf numFmtId="176" fontId="12" fillId="7" borderId="58" xfId="2" applyNumberFormat="1" applyFont="1" applyFill="1" applyBorder="1" applyAlignment="1">
      <alignment vertical="center"/>
    </xf>
    <xf numFmtId="176" fontId="12" fillId="7" borderId="59" xfId="2" applyNumberFormat="1" applyFont="1" applyFill="1" applyBorder="1" applyAlignment="1">
      <alignment vertical="center"/>
    </xf>
    <xf numFmtId="0" fontId="12" fillId="3" borderId="60" xfId="2" applyFont="1" applyFill="1" applyBorder="1" applyAlignment="1">
      <alignment horizontal="left" vertical="center"/>
    </xf>
    <xf numFmtId="0" fontId="12" fillId="3" borderId="61" xfId="2" applyFont="1" applyFill="1" applyBorder="1" applyAlignment="1">
      <alignment horizontal="left" vertical="center"/>
    </xf>
    <xf numFmtId="176" fontId="12" fillId="7" borderId="36" xfId="2" applyNumberFormat="1" applyFont="1" applyFill="1" applyBorder="1" applyAlignment="1">
      <alignment vertical="center"/>
    </xf>
    <xf numFmtId="176" fontId="12" fillId="7" borderId="37" xfId="2" applyNumberFormat="1" applyFont="1" applyFill="1" applyBorder="1" applyAlignment="1">
      <alignment vertical="center"/>
    </xf>
    <xf numFmtId="176" fontId="12" fillId="7" borderId="62" xfId="2" applyNumberFormat="1" applyFont="1" applyFill="1" applyBorder="1" applyAlignment="1">
      <alignment vertical="center"/>
    </xf>
    <xf numFmtId="0" fontId="12" fillId="3" borderId="56" xfId="2" applyFont="1" applyFill="1" applyBorder="1" applyAlignment="1">
      <alignment horizontal="left" vertical="center"/>
    </xf>
    <xf numFmtId="0" fontId="12" fillId="3" borderId="59" xfId="2" applyFont="1" applyFill="1" applyBorder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176" fontId="12" fillId="7" borderId="60" xfId="2" applyNumberFormat="1" applyFont="1" applyFill="1" applyBorder="1" applyAlignment="1">
      <alignment vertical="center"/>
    </xf>
    <xf numFmtId="176" fontId="12" fillId="7" borderId="63" xfId="2" applyNumberFormat="1" applyFont="1" applyFill="1" applyBorder="1" applyAlignment="1">
      <alignment vertical="center"/>
    </xf>
    <xf numFmtId="0" fontId="12" fillId="3" borderId="64" xfId="2" applyFont="1" applyFill="1" applyBorder="1" applyAlignment="1">
      <alignment horizontal="left" vertical="center"/>
    </xf>
    <xf numFmtId="176" fontId="12" fillId="7" borderId="45" xfId="2" applyNumberFormat="1" applyFont="1" applyFill="1" applyBorder="1" applyAlignment="1">
      <alignment horizontal="right" vertical="center"/>
    </xf>
    <xf numFmtId="0" fontId="12" fillId="3" borderId="49" xfId="2" applyFont="1" applyFill="1" applyBorder="1" applyAlignment="1">
      <alignment horizontal="left" vertical="center"/>
    </xf>
    <xf numFmtId="0" fontId="12" fillId="3" borderId="34" xfId="2" applyFont="1" applyFill="1" applyBorder="1" applyAlignment="1">
      <alignment horizontal="left" vertical="center"/>
    </xf>
    <xf numFmtId="176" fontId="12" fillId="7" borderId="35" xfId="2" applyNumberFormat="1" applyFont="1" applyFill="1" applyBorder="1" applyAlignment="1">
      <alignment vertical="center"/>
    </xf>
    <xf numFmtId="176" fontId="12" fillId="7" borderId="66" xfId="2" applyNumberFormat="1" applyFont="1" applyFill="1" applyBorder="1" applyAlignment="1">
      <alignment vertical="center"/>
    </xf>
    <xf numFmtId="0" fontId="12" fillId="3" borderId="65" xfId="2" applyFont="1" applyFill="1" applyBorder="1" applyAlignment="1">
      <alignment horizontal="left" vertical="center"/>
    </xf>
    <xf numFmtId="0" fontId="12" fillId="3" borderId="44" xfId="2" applyFont="1" applyFill="1" applyBorder="1" applyAlignment="1">
      <alignment horizontal="left" vertical="center"/>
    </xf>
    <xf numFmtId="0" fontId="12" fillId="3" borderId="28" xfId="2" applyFont="1" applyFill="1" applyBorder="1" applyAlignment="1">
      <alignment horizontal="left" vertical="center"/>
    </xf>
    <xf numFmtId="176" fontId="12" fillId="7" borderId="30" xfId="2" applyNumberFormat="1" applyFont="1" applyFill="1" applyBorder="1" applyAlignment="1">
      <alignment vertical="center"/>
    </xf>
    <xf numFmtId="176" fontId="12" fillId="7" borderId="31" xfId="2" applyNumberFormat="1" applyFont="1" applyFill="1" applyBorder="1" applyAlignment="1">
      <alignment vertical="center"/>
    </xf>
    <xf numFmtId="176" fontId="12" fillId="7" borderId="32" xfId="2" applyNumberFormat="1" applyFont="1" applyFill="1" applyBorder="1" applyAlignment="1">
      <alignment vertical="center"/>
    </xf>
    <xf numFmtId="176" fontId="12" fillId="7" borderId="33" xfId="2" applyNumberFormat="1" applyFont="1" applyFill="1" applyBorder="1" applyAlignment="1">
      <alignment vertical="center"/>
    </xf>
    <xf numFmtId="176" fontId="12" fillId="7" borderId="38" xfId="2" applyNumberFormat="1" applyFont="1" applyFill="1" applyBorder="1" applyAlignment="1">
      <alignment vertical="center"/>
    </xf>
    <xf numFmtId="176" fontId="12" fillId="7" borderId="39" xfId="2" applyNumberFormat="1" applyFont="1" applyFill="1" applyBorder="1" applyAlignment="1">
      <alignment vertical="center"/>
    </xf>
    <xf numFmtId="0" fontId="12" fillId="3" borderId="40" xfId="2" applyFont="1" applyFill="1" applyBorder="1" applyAlignment="1">
      <alignment horizontal="left" vertical="center"/>
    </xf>
    <xf numFmtId="176" fontId="12" fillId="7" borderId="50" xfId="2" applyNumberFormat="1" applyFont="1" applyFill="1" applyBorder="1" applyAlignment="1">
      <alignment vertical="center"/>
    </xf>
    <xf numFmtId="176" fontId="12" fillId="7" borderId="51" xfId="2" applyNumberFormat="1" applyFont="1" applyFill="1" applyBorder="1" applyAlignment="1">
      <alignment vertical="center"/>
    </xf>
    <xf numFmtId="176" fontId="12" fillId="7" borderId="52" xfId="2" applyNumberFormat="1" applyFont="1" applyFill="1" applyBorder="1" applyAlignment="1">
      <alignment vertical="center"/>
    </xf>
    <xf numFmtId="0" fontId="19" fillId="2" borderId="12" xfId="9" applyFill="1" applyBorder="1" applyAlignment="1">
      <alignment vertical="center"/>
    </xf>
    <xf numFmtId="0" fontId="19" fillId="2" borderId="0" xfId="9" applyFill="1" applyAlignment="1">
      <alignment vertical="center"/>
    </xf>
    <xf numFmtId="0" fontId="19" fillId="2" borderId="7" xfId="9" applyFill="1" applyBorder="1" applyAlignment="1">
      <alignment vertical="center"/>
    </xf>
    <xf numFmtId="0" fontId="19" fillId="2" borderId="21" xfId="9" applyFill="1" applyBorder="1" applyAlignment="1">
      <alignment vertical="center"/>
    </xf>
    <xf numFmtId="0" fontId="19" fillId="2" borderId="10" xfId="9" applyFill="1" applyBorder="1" applyAlignment="1">
      <alignment vertical="center"/>
    </xf>
    <xf numFmtId="0" fontId="19" fillId="2" borderId="11" xfId="9" applyFill="1" applyBorder="1" applyAlignment="1">
      <alignment vertical="center"/>
    </xf>
    <xf numFmtId="176" fontId="8" fillId="5" borderId="1" xfId="9" applyNumberFormat="1" applyFont="1" applyFill="1" applyBorder="1" applyAlignment="1">
      <alignment vertical="center" shrinkToFit="1"/>
    </xf>
    <xf numFmtId="0" fontId="7" fillId="2" borderId="12" xfId="7" applyFont="1" applyFill="1" applyBorder="1">
      <alignment vertical="center"/>
    </xf>
    <xf numFmtId="0" fontId="19" fillId="2" borderId="19" xfId="9" applyFill="1" applyBorder="1" applyAlignment="1">
      <alignment vertical="center"/>
    </xf>
    <xf numFmtId="176" fontId="8" fillId="5" borderId="4" xfId="9" applyNumberFormat="1" applyFont="1" applyFill="1" applyBorder="1" applyAlignment="1">
      <alignment vertical="center" shrinkToFit="1"/>
    </xf>
    <xf numFmtId="0" fontId="19" fillId="2" borderId="9" xfId="9" applyFill="1" applyBorder="1" applyAlignment="1">
      <alignment vertical="center"/>
    </xf>
    <xf numFmtId="0" fontId="19" fillId="0" borderId="19" xfId="9" applyBorder="1" applyAlignment="1">
      <alignment vertical="center"/>
    </xf>
    <xf numFmtId="0" fontId="19" fillId="0" borderId="3" xfId="9" applyBorder="1" applyAlignment="1">
      <alignment vertical="center"/>
    </xf>
    <xf numFmtId="0" fontId="19" fillId="0" borderId="21" xfId="9" applyBorder="1" applyAlignment="1">
      <alignment vertical="center"/>
    </xf>
    <xf numFmtId="0" fontId="19" fillId="0" borderId="8" xfId="9" applyBorder="1" applyAlignment="1">
      <alignment vertical="center"/>
    </xf>
    <xf numFmtId="0" fontId="19" fillId="0" borderId="2" xfId="9" applyBorder="1" applyAlignment="1">
      <alignment vertical="center"/>
    </xf>
    <xf numFmtId="38" fontId="0" fillId="0" borderId="17" xfId="1" applyNumberFormat="1" applyFont="1" applyBorder="1" applyAlignment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17" fillId="2" borderId="21" xfId="0" applyFont="1" applyFill="1" applyBorder="1" applyAlignment="1">
      <alignment vertical="center"/>
    </xf>
    <xf numFmtId="0" fontId="17" fillId="3" borderId="21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7" fillId="2" borderId="15" xfId="0" applyFont="1" applyFill="1" applyBorder="1" applyAlignment="1">
      <alignment horizontal="center" vertical="top"/>
    </xf>
    <xf numFmtId="0" fontId="20" fillId="2" borderId="69" xfId="0" applyFont="1" applyFill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 wrapText="1"/>
    </xf>
    <xf numFmtId="176" fontId="17" fillId="5" borderId="71" xfId="0" applyNumberFormat="1" applyFont="1" applyFill="1" applyBorder="1" applyAlignment="1">
      <alignment vertical="center" shrinkToFit="1"/>
    </xf>
    <xf numFmtId="176" fontId="17" fillId="5" borderId="71" xfId="0" applyNumberFormat="1" applyFont="1" applyFill="1" applyBorder="1" applyAlignment="1">
      <alignment horizontal="right" vertical="center" shrinkToFit="1"/>
    </xf>
    <xf numFmtId="176" fontId="17" fillId="5" borderId="72" xfId="0" applyNumberFormat="1" applyFont="1" applyFill="1" applyBorder="1" applyAlignment="1">
      <alignment horizontal="right" vertical="center" shrinkToFit="1"/>
    </xf>
    <xf numFmtId="176" fontId="17" fillId="5" borderId="67" xfId="0" applyNumberFormat="1" applyFont="1" applyFill="1" applyBorder="1" applyAlignment="1">
      <alignment vertical="center" shrinkToFit="1"/>
    </xf>
    <xf numFmtId="176" fontId="17" fillId="5" borderId="68" xfId="0" applyNumberFormat="1" applyFont="1" applyFill="1" applyBorder="1" applyAlignment="1">
      <alignment vertical="center" shrinkToFit="1"/>
    </xf>
    <xf numFmtId="176" fontId="8" fillId="5" borderId="4" xfId="0" applyNumberFormat="1" applyFont="1" applyFill="1" applyBorder="1" applyAlignment="1">
      <alignment vertical="center"/>
    </xf>
    <xf numFmtId="176" fontId="17" fillId="3" borderId="67" xfId="0" applyNumberFormat="1" applyFont="1" applyFill="1" applyBorder="1" applyAlignment="1">
      <alignment vertical="center"/>
    </xf>
    <xf numFmtId="176" fontId="17" fillId="3" borderId="67" xfId="0" applyNumberFormat="1" applyFont="1" applyFill="1" applyBorder="1" applyAlignment="1">
      <alignment horizontal="right" vertical="center" shrinkToFit="1"/>
    </xf>
    <xf numFmtId="176" fontId="17" fillId="3" borderId="68" xfId="0" applyNumberFormat="1" applyFont="1" applyFill="1" applyBorder="1" applyAlignment="1">
      <alignment horizontal="right" vertical="center" shrinkToFit="1"/>
    </xf>
    <xf numFmtId="176" fontId="17" fillId="4" borderId="67" xfId="0" applyNumberFormat="1" applyFont="1" applyFill="1" applyBorder="1" applyAlignment="1">
      <alignment vertical="center"/>
    </xf>
    <xf numFmtId="176" fontId="17" fillId="4" borderId="67" xfId="0" applyNumberFormat="1" applyFont="1" applyFill="1" applyBorder="1" applyAlignment="1">
      <alignment horizontal="right" vertical="center" shrinkToFit="1"/>
    </xf>
    <xf numFmtId="176" fontId="17" fillId="4" borderId="68" xfId="0" applyNumberFormat="1" applyFont="1" applyFill="1" applyBorder="1" applyAlignment="1">
      <alignment horizontal="right" vertical="center" shrinkToFit="1"/>
    </xf>
    <xf numFmtId="0" fontId="22" fillId="3" borderId="21" xfId="9" applyFont="1" applyFill="1" applyBorder="1" applyAlignment="1">
      <alignment vertical="center"/>
    </xf>
    <xf numFmtId="0" fontId="19" fillId="3" borderId="7" xfId="9" applyFill="1" applyBorder="1" applyAlignment="1">
      <alignment vertical="center"/>
    </xf>
    <xf numFmtId="0" fontId="19" fillId="3" borderId="21" xfId="9" applyFill="1" applyBorder="1" applyAlignment="1">
      <alignment vertical="center"/>
    </xf>
    <xf numFmtId="0" fontId="19" fillId="3" borderId="7" xfId="9" applyFill="1" applyBorder="1" applyAlignment="1">
      <alignment vertical="center"/>
    </xf>
    <xf numFmtId="0" fontId="19" fillId="3" borderId="21" xfId="9" applyFill="1" applyBorder="1" applyAlignment="1">
      <alignment vertical="center"/>
    </xf>
    <xf numFmtId="176" fontId="8" fillId="6" borderId="4" xfId="0" applyNumberFormat="1" applyFont="1" applyFill="1" applyBorder="1" applyAlignment="1">
      <alignment vertical="center"/>
    </xf>
    <xf numFmtId="176" fontId="17" fillId="6" borderId="67" xfId="0" applyNumberFormat="1" applyFont="1" applyFill="1" applyBorder="1" applyAlignment="1">
      <alignment vertical="center"/>
    </xf>
    <xf numFmtId="176" fontId="17" fillId="6" borderId="67" xfId="0" applyNumberFormat="1" applyFont="1" applyFill="1" applyBorder="1" applyAlignment="1">
      <alignment horizontal="right" vertical="center" shrinkToFit="1"/>
    </xf>
    <xf numFmtId="176" fontId="17" fillId="6" borderId="68" xfId="0" applyNumberFormat="1" applyFont="1" applyFill="1" applyBorder="1" applyAlignment="1">
      <alignment horizontal="right" vertical="center" shrinkToFit="1"/>
    </xf>
    <xf numFmtId="176" fontId="17" fillId="6" borderId="67" xfId="0" applyNumberFormat="1" applyFont="1" applyFill="1" applyBorder="1" applyAlignment="1">
      <alignment vertical="center" shrinkToFit="1"/>
    </xf>
    <xf numFmtId="0" fontId="12" fillId="2" borderId="0" xfId="0" applyFont="1" applyFill="1" applyAlignment="1">
      <alignment vertical="center"/>
    </xf>
    <xf numFmtId="176" fontId="12" fillId="2" borderId="74" xfId="2" applyNumberFormat="1" applyFont="1" applyFill="1" applyBorder="1" applyAlignment="1">
      <alignment vertical="center"/>
    </xf>
    <xf numFmtId="0" fontId="12" fillId="3" borderId="75" xfId="2" applyFont="1" applyFill="1" applyBorder="1" applyAlignment="1">
      <alignment horizontal="left" vertical="center"/>
    </xf>
    <xf numFmtId="176" fontId="12" fillId="7" borderId="24" xfId="2" applyNumberFormat="1" applyFont="1" applyFill="1" applyBorder="1" applyAlignment="1">
      <alignment vertical="center"/>
    </xf>
    <xf numFmtId="176" fontId="12" fillId="7" borderId="25" xfId="2" applyNumberFormat="1" applyFont="1" applyFill="1" applyBorder="1" applyAlignment="1">
      <alignment vertical="center"/>
    </xf>
    <xf numFmtId="176" fontId="12" fillId="7" borderId="46" xfId="2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left" vertical="center"/>
    </xf>
    <xf numFmtId="176" fontId="12" fillId="2" borderId="0" xfId="2" applyNumberFormat="1" applyFont="1" applyFill="1" applyBorder="1" applyAlignment="1">
      <alignment vertical="center"/>
    </xf>
    <xf numFmtId="176" fontId="23" fillId="2" borderId="0" xfId="2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9" fillId="0" borderId="3" xfId="9" applyBorder="1" applyAlignment="1">
      <alignment vertical="center" shrinkToFit="1"/>
    </xf>
    <xf numFmtId="0" fontId="19" fillId="0" borderId="20" xfId="9" applyBorder="1" applyAlignment="1">
      <alignment vertical="center" shrinkToFit="1"/>
    </xf>
    <xf numFmtId="0" fontId="19" fillId="0" borderId="73" xfId="9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3" borderId="7" xfId="9" applyFill="1" applyBorder="1" applyAlignment="1">
      <alignment vertical="center"/>
    </xf>
    <xf numFmtId="0" fontId="19" fillId="3" borderId="21" xfId="9" applyFill="1" applyBorder="1" applyAlignment="1">
      <alignment vertical="center"/>
    </xf>
    <xf numFmtId="0" fontId="19" fillId="3" borderId="6" xfId="9" applyFill="1" applyBorder="1" applyAlignmen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176" fontId="12" fillId="7" borderId="42" xfId="2" applyNumberFormat="1" applyFont="1" applyFill="1" applyBorder="1" applyAlignment="1">
      <alignment vertical="center"/>
    </xf>
    <xf numFmtId="176" fontId="12" fillId="7" borderId="43" xfId="2" applyNumberFormat="1" applyFont="1" applyFill="1" applyBorder="1" applyAlignment="1">
      <alignment vertical="center"/>
    </xf>
    <xf numFmtId="176" fontId="12" fillId="6" borderId="76" xfId="2" applyNumberFormat="1" applyFont="1" applyFill="1" applyBorder="1" applyAlignment="1">
      <alignment vertical="center"/>
    </xf>
    <xf numFmtId="176" fontId="12" fillId="6" borderId="77" xfId="2" applyNumberFormat="1" applyFont="1" applyFill="1" applyBorder="1" applyAlignment="1">
      <alignment vertical="center"/>
    </xf>
    <xf numFmtId="176" fontId="12" fillId="6" borderId="78" xfId="2" applyNumberFormat="1" applyFont="1" applyFill="1" applyBorder="1" applyAlignment="1">
      <alignment vertical="center"/>
    </xf>
    <xf numFmtId="176" fontId="12" fillId="7" borderId="79" xfId="2" applyNumberFormat="1" applyFont="1" applyFill="1" applyBorder="1" applyAlignment="1">
      <alignment vertical="center"/>
    </xf>
    <xf numFmtId="176" fontId="12" fillId="7" borderId="80" xfId="2" applyNumberFormat="1" applyFont="1" applyFill="1" applyBorder="1" applyAlignment="1">
      <alignment vertical="center"/>
    </xf>
    <xf numFmtId="176" fontId="12" fillId="7" borderId="81" xfId="2" applyNumberFormat="1" applyFont="1" applyFill="1" applyBorder="1" applyAlignment="1">
      <alignment vertical="center"/>
    </xf>
    <xf numFmtId="176" fontId="12" fillId="7" borderId="82" xfId="2" applyNumberFormat="1" applyFont="1" applyFill="1" applyBorder="1" applyAlignment="1">
      <alignment vertical="center"/>
    </xf>
  </cellXfs>
  <cellStyles count="10">
    <cellStyle name="パーセント 2" xfId="4" xr:uid="{BD719138-13B6-4F69-ABA8-923F1843CD71}"/>
    <cellStyle name="桁区切り" xfId="1" builtinId="6"/>
    <cellStyle name="桁区切り 2" xfId="5" xr:uid="{EBE68F17-95F2-41F9-8374-B81B9F28A04F}"/>
    <cellStyle name="標準" xfId="0" builtinId="0"/>
    <cellStyle name="標準 2" xfId="2" xr:uid="{E0DA052F-6742-4221-BC0C-26E4CB2F72D5}"/>
    <cellStyle name="標準 3" xfId="3" xr:uid="{144B21D4-E5FD-4587-9844-65CFCA8DEFF9}"/>
    <cellStyle name="標準 3 2" xfId="7" xr:uid="{87609037-4F07-4472-99F0-40D43164027C}"/>
    <cellStyle name="標準 4" xfId="6" xr:uid="{D6F0046F-D8F9-415E-92C3-A25504ED4F51}"/>
    <cellStyle name="標準 5" xfId="8" xr:uid="{63DF628C-649E-4819-B29B-2B1934A605AD}"/>
    <cellStyle name="標準_介護円滑導入臨時特例交付金の所要額調作業シート_v2a" xfId="9" xr:uid="{F84E784D-60B8-4BAB-A0CA-71CEEA628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47626</xdr:colOff>
      <xdr:row>0</xdr:row>
      <xdr:rowOff>118997</xdr:rowOff>
    </xdr:from>
    <xdr:ext cx="8774906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DA2F79-6EF5-4F44-9E00-39F93CD69DE6}"/>
            </a:ext>
          </a:extLst>
        </xdr:cNvPr>
        <xdr:cNvSpPr txBox="1"/>
      </xdr:nvSpPr>
      <xdr:spPr>
        <a:xfrm>
          <a:off x="250032" y="118997"/>
          <a:ext cx="8774906" cy="60734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総括表「</a:t>
          </a:r>
          <a:r>
            <a:rPr kumimoji="1" lang="en-US" altLang="ja-JP" sz="2400"/>
            <a:t>5_</a:t>
          </a:r>
          <a:r>
            <a:rPr kumimoji="1" lang="ja-JP" altLang="en-US" sz="2400"/>
            <a:t>保険料推計」のシートからコピーして貼り付ける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</xdr:colOff>
      <xdr:row>0</xdr:row>
      <xdr:rowOff>236538</xdr:rowOff>
    </xdr:from>
    <xdr:ext cx="12025313" cy="11223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F373C2-9209-4AC9-857F-5BF349697EEA}"/>
            </a:ext>
          </a:extLst>
        </xdr:cNvPr>
        <xdr:cNvSpPr txBox="1"/>
      </xdr:nvSpPr>
      <xdr:spPr>
        <a:xfrm>
          <a:off x="369093" y="236538"/>
          <a:ext cx="12025313" cy="1122359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以下の表の赤枠で囲まれた財政影響額を確認し、地域包括ケア「見える化」システム将来推計機能から、該当する表にコピー＆ペースト（値のみ貼り付け）してください。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1046510\Documents\&#12525;&#12540;&#12459;&#12523;&#12489;&#12461;&#12517;&#12513;&#12531;&#12488;\30_&#35211;&#12360;&#12427;&#21270;\&#26481;&#33437;&#38283;&#30330;&#12463;&#12521;&#12454;&#12489;\mieruka2\T15_&#36939;&#29992;&#12539;&#25163;&#38918;&#12539;&#12510;&#12491;&#12517;&#12450;&#12523;\02_&#21033;&#29992;&#12510;&#12491;&#12517;&#12450;&#12523;\08_&#33258;&#28982;&#20307;&#25512;&#35336;&#12398;&#35336;&#31639;&#36942;&#31243;&#30906;&#35469;&#12471;&#12540;&#12488;\&#33258;&#28982;&#20307;&#25512;&#35336;&#12398;&#35336;&#31639;&#36942;&#31243;&#30906;&#35469;&#12471;&#12540;&#12488;\&#23455;&#35013;&#12377;&#12427;&#34920;&#12398;&#19968;&#35239;&#12392;&#34920;&#12524;&#12452;&#12450;&#12454;&#12488;_v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3/12303500_&#32769;&#20581;&#23616;&#12288;&#20171;&#35703;&#20445;&#38522;&#35336;&#30011;&#35506;/&#20225;&#30011;&#27861;&#20196;&#20418;/04_&#20027;&#35201;&#26696;&#20214;/&#31532;9&#26399;&#12395;&#21521;&#12369;&#12383;&#20445;&#38522;&#26009;&#25512;&#35336;/17_&#21046;&#24230;&#35211;&#30452;&#12375;&#12395;&#12424;&#12427;&#36001;&#25919;&#24433;&#38911;&#38989;&#31639;&#20986;&#12471;&#12540;&#12488;&#65288;1222&#30330;&#20986;&#65289;/&#33258;&#27835;&#20307;&#12364;&#20986;&#21147;&#12377;&#12427;&#12487;&#12540;&#12479;/a01100_&#26413;&#24140;&#24066;_&#32207;&#25324;&#34920;_20231212095638450%20&#12398;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介護サービス利用者数等実績"/>
      <sheetName val="M施設・居住系サービスの1月あたり利用者数"/>
      <sheetName val="M施設・居住系サービスの1人1月あたり給付費"/>
      <sheetName val="M在宅サービスの1月あたり利用者数"/>
      <sheetName val="T介護サービス利用率J"/>
      <sheetName val="T認定者数J"/>
      <sheetName val="T認定率J"/>
      <sheetName val="T在宅サービス対象者数J"/>
      <sheetName val="T在宅サービス利用回数J"/>
      <sheetName val="T在宅サービス利用者数J"/>
      <sheetName val="T在宅サービス利用率J"/>
      <sheetName val="表・グラフ一覧"/>
      <sheetName val="コメント"/>
      <sheetName val="総人口と被保険者数"/>
      <sheetName val="要介護（支援）認定者数の自然体推計に用いる認定率の伸び"/>
      <sheetName val="認定者数・認定率グラフ用"/>
      <sheetName val="施設・居住系サービスの自然体推計に用いる利用率の伸び"/>
      <sheetName val="施設･居住系サービスの自然体推計に用いる1人1月あたりの給付費"/>
      <sheetName val="在宅サービスの自然体推計に用いる利用率の伸び"/>
      <sheetName val="在宅サービス1人1月あたり利用回（日）数の伸び"/>
      <sheetName val="在宅サービス1人（1回（日））1月あたりの給付費"/>
      <sheetName val="施設・居住系サービスの1人1月あたり給付費の設定"/>
      <sheetName val="施設・居住系サービスの1人1月あたり給付費の全国平均値"/>
      <sheetName val="在宅サービスの1人1月あたり給付費の設定"/>
      <sheetName val="在宅サービスの1人1月あたり給付費の全国平均値"/>
      <sheetName val="認定者数の施策反映"/>
      <sheetName val="施策反映後の要介護（支援）認定率"/>
      <sheetName val="認定者数の構成比の実績および施策反映後推計値"/>
      <sheetName val="自然体推計方法"/>
      <sheetName val="施策反映（認定者数）"/>
      <sheetName val="施策反映（認定者数） (後)"/>
      <sheetName val="施設・居住系サービス利用者数の施策反映"/>
      <sheetName val="認定者数に占める施設_居住系サービス利用率"/>
      <sheetName val="認定者数に占める施設・居住系サービス利用率"/>
      <sheetName val="保険料額(所得段階別加入割合) (初期)"/>
      <sheetName val="保険料額(所得段階別加入割合) (初期) (H37_42)"/>
      <sheetName val="保険料額(所得段階別加入割合)"/>
      <sheetName val="保険料額(所得段階別加入割合) (H37_42)"/>
      <sheetName val="要介護（支援）認定者数の変化"/>
      <sheetName val="保険料収納必要額"/>
      <sheetName val="保険料収納必要額 (2)"/>
      <sheetName val="保険料収納必要額 (3)"/>
      <sheetName val="保険料収納必要額(全体)"/>
      <sheetName val="施策反映(在宅サービス)"/>
      <sheetName val="在宅サービス利用者数の施策反映(利用率入力)"/>
      <sheetName val="施策反映(在宅サービス) (利用率) (2)"/>
      <sheetName val="在宅サービス利用者数の施策反映(利用者数入力)"/>
      <sheetName val="在宅サービス利用回(日)数の施策反映"/>
      <sheetName val="在宅サービス対象者数の実績と推計値"/>
      <sheetName val="在宅サービスの1月あたり利用者数の実績と推計値"/>
      <sheetName val="在宅サービス利用率の実績と推計値"/>
      <sheetName val="在宅サービス1人1月あたり利用回（日）数の実績と推計値"/>
      <sheetName val="施策反映(在宅サービス) (利用者数) (2)"/>
      <sheetName val="施策反映(在宅サービス) (利用者数) (3)"/>
      <sheetName val="施策反映(在宅サービス) (利用者数)"/>
      <sheetName val="在宅サービス実績値入力"/>
      <sheetName val="①標準段階区分・割合(H30-H32)"/>
      <sheetName val="①標準段階区分・割合(H37)"/>
      <sheetName val="②保険料基準額に対する割合の弾力化(H30-H32)"/>
      <sheetName val="②保険料基準額に対する割合の弾力化(H37)"/>
      <sheetName val="保険料収納必要額(1)の 1)"/>
      <sheetName val="保険料収納必要額(1)の 2)-5)"/>
      <sheetName val="保険料収納必要額(2)以降"/>
      <sheetName val="保険料収納必要額(1)の 1) (H37)"/>
      <sheetName val="保険料収納必要額(1)の 2)-5) (H37)"/>
      <sheetName val="保険料収納必要額(2)以降 (H37)"/>
      <sheetName val="保険料額(所得段階別加入割合) (初期) (3)"/>
      <sheetName val="保険料収納必要額H37 (1)"/>
      <sheetName val="保険料収納必要額H37 (2)"/>
      <sheetName val="保険料額の内訳 (1)"/>
      <sheetName val="保険料額の内訳 (2)"/>
      <sheetName val="要介護（支援）認定者数"/>
      <sheetName val="施設・居住系サービス1月あたり利用者数の見込み人数"/>
      <sheetName val="在宅サービス1月あたり利用者数の見込み人数"/>
      <sheetName val="概要 (2)"/>
      <sheetName val="サービス別給付費・構成比"/>
      <sheetName val="保険料額の推計結果"/>
      <sheetName val="介護報酬の改定率"/>
      <sheetName val="地域区分単価(経過措置有)_old"/>
      <sheetName val="地域区分に係る経過措置への対応"/>
      <sheetName val="保険料の推計に要する係数"/>
      <sheetName val="更新内容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3">
          <cell r="R3" t="str">
            <v>訪問介護</v>
          </cell>
        </row>
        <row r="4">
          <cell r="R4" t="str">
            <v>訪問入浴介護</v>
          </cell>
        </row>
        <row r="5">
          <cell r="R5" t="str">
            <v>訪問看護</v>
          </cell>
        </row>
        <row r="6">
          <cell r="R6" t="str">
            <v>訪問リハビリテーション</v>
          </cell>
        </row>
        <row r="7">
          <cell r="R7" t="str">
            <v>居宅療養管理指導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R3" t="str">
            <v>訪問介護</v>
          </cell>
        </row>
        <row r="4">
          <cell r="R4" t="str">
            <v>訪問入浴介護</v>
          </cell>
        </row>
        <row r="5">
          <cell r="R5" t="str">
            <v>訪問看護</v>
          </cell>
        </row>
        <row r="6">
          <cell r="R6" t="str">
            <v>訪問リハビリテーション</v>
          </cell>
        </row>
        <row r="7">
          <cell r="R7" t="str">
            <v>居宅療養管理指導</v>
          </cell>
        </row>
        <row r="8">
          <cell r="R8" t="str">
            <v>通所介護</v>
          </cell>
        </row>
        <row r="9">
          <cell r="R9" t="str">
            <v>通所リハビリテーション</v>
          </cell>
        </row>
        <row r="10">
          <cell r="R10" t="str">
            <v>短期入所生活介護</v>
          </cell>
        </row>
        <row r="11">
          <cell r="R11" t="str">
            <v>短期入所療養介護（老健）</v>
          </cell>
        </row>
        <row r="12">
          <cell r="R12" t="str">
            <v>短期入所療養介護（病院等）</v>
          </cell>
        </row>
        <row r="13">
          <cell r="R13" t="str">
            <v>福祉用具貸与</v>
          </cell>
        </row>
        <row r="14">
          <cell r="R14" t="str">
            <v>特定福祉用具購入費</v>
          </cell>
        </row>
        <row r="15">
          <cell r="R15" t="str">
            <v>住宅改修費</v>
          </cell>
        </row>
        <row r="16">
          <cell r="R16" t="str">
            <v>介護予防支援・居宅介護支援</v>
          </cell>
        </row>
        <row r="17">
          <cell r="R17" t="str">
            <v>定期巡回・随時対応型訪問介護看護</v>
          </cell>
        </row>
        <row r="18">
          <cell r="R18" t="str">
            <v>夜間対応型訪問介護</v>
          </cell>
        </row>
        <row r="19">
          <cell r="R19" t="str">
            <v>認知症対応型通所介護</v>
          </cell>
        </row>
        <row r="20">
          <cell r="R20" t="str">
            <v>小規模多機能型居宅介護</v>
          </cell>
        </row>
        <row r="21">
          <cell r="R21" t="str">
            <v>複合型サービス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推計値サマリ"/>
      <sheetName val="2_サービス別給付費"/>
      <sheetName val="3_地域支援事業費"/>
      <sheetName val="4_施策反映の解説"/>
      <sheetName val="5_保険料推計"/>
      <sheetName val="(参考)保険料の推計に要する係数"/>
    </sheetNames>
    <sheetDataSet>
      <sheetData sheetId="0">
        <row r="3">
          <cell r="S3" t="str">
            <v>札幌市</v>
          </cell>
        </row>
        <row r="4">
          <cell r="S4" t="str">
            <v>01100</v>
          </cell>
        </row>
        <row r="5">
          <cell r="S5" t="str">
            <v>9期推計06（②反映ver.）※R5.7月報反映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F635-E912-41E1-926B-2308FB546BC5}">
  <sheetPr>
    <tabColor theme="4" tint="0.39997558519241921"/>
  </sheetPr>
  <dimension ref="A3:L5"/>
  <sheetViews>
    <sheetView showGridLines="0" tabSelected="1" view="pageBreakPreview" zoomScaleNormal="80" zoomScaleSheetLayoutView="100" workbookViewId="0"/>
  </sheetViews>
  <sheetFormatPr defaultRowHeight="18.75"/>
  <sheetData>
    <row r="3" spans="1:12" ht="39.75">
      <c r="A3" s="127" t="s">
        <v>56</v>
      </c>
      <c r="B3" s="127"/>
    </row>
    <row r="5" spans="1:12" s="9" customFormat="1" ht="128.25" customHeight="1">
      <c r="B5" s="128" t="s">
        <v>57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</sheetData>
  <mergeCells count="1">
    <mergeCell ref="B5:L5"/>
  </mergeCells>
  <phoneticPr fontId="5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BC2C-693E-4AD5-B836-6098FC92E503}">
  <sheetPr>
    <tabColor theme="7" tint="0.39997558519241921"/>
  </sheetPr>
  <dimension ref="A1:I16"/>
  <sheetViews>
    <sheetView view="pageBreakPreview" zoomScale="80" zoomScaleNormal="80" zoomScaleSheetLayoutView="80" workbookViewId="0"/>
  </sheetViews>
  <sheetFormatPr defaultRowHeight="18.75"/>
  <cols>
    <col min="1" max="2" width="2.625" customWidth="1"/>
    <col min="3" max="5" width="18.625" customWidth="1"/>
    <col min="6" max="6" width="17.625" customWidth="1"/>
    <col min="7" max="9" width="14.625" customWidth="1"/>
  </cols>
  <sheetData>
    <row r="1" spans="1:9" ht="64.5" customHeight="1"/>
    <row r="2" spans="1:9" ht="19.5" thickBot="1">
      <c r="A2" s="85" t="s">
        <v>37</v>
      </c>
      <c r="B2" s="84"/>
      <c r="C2" s="84"/>
      <c r="D2" s="84"/>
      <c r="E2" s="84"/>
      <c r="F2" s="84"/>
      <c r="G2" s="84"/>
      <c r="H2" s="84"/>
      <c r="I2" s="84"/>
    </row>
    <row r="3" spans="1:9">
      <c r="A3" s="88"/>
      <c r="B3" s="89"/>
      <c r="C3" s="89"/>
      <c r="D3" s="89"/>
      <c r="E3" s="89"/>
      <c r="F3" s="132" t="s">
        <v>36</v>
      </c>
      <c r="G3" s="133"/>
      <c r="H3" s="133"/>
      <c r="I3" s="134"/>
    </row>
    <row r="4" spans="1:9" ht="19.5" thickBot="1">
      <c r="A4" s="90"/>
      <c r="B4" s="84"/>
      <c r="C4" s="84"/>
      <c r="D4" s="84"/>
      <c r="E4" s="84"/>
      <c r="F4" s="91" t="s">
        <v>38</v>
      </c>
      <c r="G4" s="92" t="s">
        <v>0</v>
      </c>
      <c r="H4" s="93" t="s">
        <v>1</v>
      </c>
      <c r="I4" s="94" t="s">
        <v>2</v>
      </c>
    </row>
    <row r="5" spans="1:9">
      <c r="A5" s="71" t="s">
        <v>39</v>
      </c>
      <c r="B5" s="72"/>
      <c r="C5" s="72"/>
      <c r="D5" s="72"/>
      <c r="E5" s="72"/>
      <c r="F5" s="73"/>
      <c r="G5" s="95"/>
      <c r="H5" s="96"/>
      <c r="I5" s="97"/>
    </row>
    <row r="6" spans="1:9">
      <c r="A6" s="74"/>
      <c r="B6" s="75" t="s">
        <v>40</v>
      </c>
      <c r="C6" s="75"/>
      <c r="D6" s="70"/>
      <c r="E6" s="68"/>
      <c r="F6" s="76"/>
      <c r="G6" s="98"/>
      <c r="H6" s="98"/>
      <c r="I6" s="99"/>
    </row>
    <row r="7" spans="1:9" ht="13.15" customHeight="1">
      <c r="A7" s="67"/>
      <c r="B7" s="75"/>
      <c r="C7" s="69" t="s">
        <v>41</v>
      </c>
      <c r="D7" s="86"/>
      <c r="E7" s="86"/>
      <c r="F7" s="100"/>
      <c r="G7" s="98"/>
      <c r="H7" s="98"/>
      <c r="I7" s="99"/>
    </row>
    <row r="8" spans="1:9" ht="13.15" customHeight="1">
      <c r="A8" s="67"/>
      <c r="B8" s="75"/>
      <c r="C8" s="135" t="s">
        <v>42</v>
      </c>
      <c r="D8" s="136"/>
      <c r="E8" s="137"/>
      <c r="F8" s="112"/>
      <c r="G8" s="113"/>
      <c r="H8" s="114"/>
      <c r="I8" s="115"/>
    </row>
    <row r="9" spans="1:9" ht="18.75" hidden="1" customHeight="1">
      <c r="A9" s="74"/>
      <c r="B9" s="77"/>
      <c r="C9" s="135"/>
      <c r="D9" s="136"/>
      <c r="E9" s="137"/>
      <c r="F9" s="100"/>
      <c r="G9" s="101"/>
      <c r="H9" s="102"/>
      <c r="I9" s="103"/>
    </row>
    <row r="10" spans="1:9">
      <c r="A10" s="74"/>
      <c r="B10" s="129" t="s">
        <v>43</v>
      </c>
      <c r="C10" s="130"/>
      <c r="D10" s="130"/>
      <c r="E10" s="131"/>
      <c r="F10" s="100"/>
      <c r="G10" s="104"/>
      <c r="H10" s="105"/>
      <c r="I10" s="106"/>
    </row>
    <row r="11" spans="1:9">
      <c r="A11" s="67"/>
      <c r="B11" s="78"/>
      <c r="C11" s="108" t="s">
        <v>44</v>
      </c>
      <c r="D11" s="87"/>
      <c r="E11" s="87"/>
      <c r="F11" s="100"/>
      <c r="G11" s="101"/>
      <c r="H11" s="102"/>
      <c r="I11" s="103"/>
    </row>
    <row r="12" spans="1:9">
      <c r="A12" s="74"/>
      <c r="B12" s="77"/>
      <c r="C12" s="108" t="s">
        <v>45</v>
      </c>
      <c r="D12" s="87"/>
      <c r="E12" s="87"/>
      <c r="F12" s="112"/>
      <c r="G12" s="116"/>
      <c r="H12" s="114"/>
      <c r="I12" s="115"/>
    </row>
    <row r="13" spans="1:9">
      <c r="A13" s="74"/>
      <c r="B13" s="79" t="s">
        <v>46</v>
      </c>
      <c r="C13" s="80"/>
      <c r="D13" s="80"/>
      <c r="E13" s="80"/>
      <c r="F13" s="100"/>
      <c r="G13" s="104"/>
      <c r="H13" s="105"/>
      <c r="I13" s="106"/>
    </row>
    <row r="14" spans="1:9">
      <c r="A14" s="74"/>
      <c r="B14" s="81"/>
      <c r="C14" s="109" t="s">
        <v>47</v>
      </c>
      <c r="D14" s="109"/>
      <c r="E14" s="109"/>
      <c r="F14" s="100"/>
      <c r="G14" s="101"/>
      <c r="H14" s="102"/>
      <c r="I14" s="103"/>
    </row>
    <row r="15" spans="1:9">
      <c r="A15" s="74"/>
      <c r="B15" s="82"/>
      <c r="C15" s="107" t="s">
        <v>48</v>
      </c>
      <c r="D15" s="109"/>
      <c r="E15" s="109"/>
      <c r="F15" s="112"/>
      <c r="G15" s="113"/>
      <c r="H15" s="114"/>
      <c r="I15" s="115"/>
    </row>
    <row r="16" spans="1:9">
      <c r="A16" s="74"/>
      <c r="B16" s="110" t="s">
        <v>51</v>
      </c>
      <c r="C16" s="111"/>
      <c r="D16" s="111"/>
      <c r="E16" s="111"/>
      <c r="F16" s="100"/>
      <c r="G16" s="101"/>
      <c r="H16" s="102"/>
      <c r="I16" s="103"/>
    </row>
  </sheetData>
  <mergeCells count="4">
    <mergeCell ref="B10:E10"/>
    <mergeCell ref="F3:I3"/>
    <mergeCell ref="C8:E8"/>
    <mergeCell ref="C9:E9"/>
  </mergeCells>
  <phoneticPr fontId="5"/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5B7D-3AA4-4BBE-B11A-869CFF4AEC90}">
  <sheetPr>
    <tabColor theme="9" tint="0.39997558519241921"/>
  </sheetPr>
  <dimension ref="B1:K19"/>
  <sheetViews>
    <sheetView view="pageBreakPreview" zoomScale="70" zoomScaleNormal="80" zoomScaleSheetLayoutView="70" workbookViewId="0"/>
  </sheetViews>
  <sheetFormatPr defaultRowHeight="18.75"/>
  <cols>
    <col min="1" max="1" width="3.625" customWidth="1"/>
    <col min="2" max="2" width="2.625" customWidth="1"/>
    <col min="3" max="3" width="33.875" bestFit="1" customWidth="1"/>
    <col min="4" max="4" width="18.875" customWidth="1"/>
    <col min="5" max="5" width="2.625" customWidth="1"/>
    <col min="6" max="6" width="13.875" customWidth="1"/>
    <col min="7" max="7" width="2.625" customWidth="1"/>
    <col min="8" max="8" width="20.375" customWidth="1"/>
    <col min="9" max="9" width="3.625" customWidth="1"/>
  </cols>
  <sheetData>
    <row r="1" spans="3:8" ht="13.5" customHeight="1"/>
    <row r="2" spans="3:8">
      <c r="C2" s="5" t="s">
        <v>4</v>
      </c>
      <c r="D2" s="2" t="s">
        <v>5</v>
      </c>
      <c r="E2" s="2" t="s">
        <v>7</v>
      </c>
      <c r="F2" s="2" t="s">
        <v>6</v>
      </c>
      <c r="G2" s="2" t="s">
        <v>8</v>
      </c>
      <c r="H2" s="3" t="s">
        <v>35</v>
      </c>
    </row>
    <row r="3" spans="3:8">
      <c r="C3" s="4" t="s">
        <v>49</v>
      </c>
      <c r="D3" s="6">
        <f>①「5_保険料推計」!G11</f>
        <v>0</v>
      </c>
      <c r="E3" s="7"/>
      <c r="F3" s="8">
        <v>1.54E-2</v>
      </c>
      <c r="G3" s="7"/>
      <c r="H3" s="83">
        <f>D3*F3</f>
        <v>0</v>
      </c>
    </row>
    <row r="4" spans="3:8">
      <c r="C4" s="4" t="s">
        <v>50</v>
      </c>
      <c r="D4" s="6">
        <f>①「5_保険料推計」!G14</f>
        <v>0</v>
      </c>
      <c r="E4" s="7"/>
      <c r="F4" s="8">
        <v>1.54E-2</v>
      </c>
      <c r="G4" s="7"/>
      <c r="H4" s="11">
        <f>D4*F4</f>
        <v>0</v>
      </c>
    </row>
    <row r="5" spans="3:8">
      <c r="C5" s="4" t="s">
        <v>52</v>
      </c>
      <c r="D5" s="6">
        <f>①「5_保険料推計」!G16</f>
        <v>0</v>
      </c>
      <c r="E5" s="7"/>
      <c r="F5" s="8">
        <v>1.54E-2</v>
      </c>
      <c r="G5" s="7"/>
      <c r="H5" s="11">
        <f>D5*F5</f>
        <v>0</v>
      </c>
    </row>
    <row r="6" spans="3:8" ht="9.9499999999999993" customHeight="1">
      <c r="G6" s="1"/>
      <c r="H6" s="1"/>
    </row>
    <row r="7" spans="3:8">
      <c r="C7" s="5" t="s">
        <v>10</v>
      </c>
      <c r="D7" s="2" t="s">
        <v>5</v>
      </c>
      <c r="E7" s="2" t="s">
        <v>7</v>
      </c>
      <c r="F7" s="2" t="s">
        <v>6</v>
      </c>
      <c r="G7" s="12" t="s">
        <v>8</v>
      </c>
      <c r="H7" s="3" t="s">
        <v>35</v>
      </c>
    </row>
    <row r="8" spans="3:8">
      <c r="C8" s="4" t="s">
        <v>49</v>
      </c>
      <c r="D8" s="6">
        <f>①「5_保険料推計」!H11</f>
        <v>0</v>
      </c>
      <c r="E8" s="7"/>
      <c r="F8" s="8">
        <f>F3</f>
        <v>1.54E-2</v>
      </c>
      <c r="G8" s="7"/>
      <c r="H8" s="83">
        <f>D8*F8</f>
        <v>0</v>
      </c>
    </row>
    <row r="9" spans="3:8">
      <c r="C9" s="4" t="s">
        <v>50</v>
      </c>
      <c r="D9" s="6">
        <f>①「5_保険料推計」!H14</f>
        <v>0</v>
      </c>
      <c r="E9" s="7"/>
      <c r="F9" s="8">
        <f>F4</f>
        <v>1.54E-2</v>
      </c>
      <c r="G9" s="7"/>
      <c r="H9" s="11">
        <f>D9*F9</f>
        <v>0</v>
      </c>
    </row>
    <row r="10" spans="3:8">
      <c r="C10" s="4" t="s">
        <v>52</v>
      </c>
      <c r="D10" s="6">
        <f>①「5_保険料推計」!H16</f>
        <v>0</v>
      </c>
      <c r="E10" s="7"/>
      <c r="F10" s="8">
        <v>1.54E-2</v>
      </c>
      <c r="G10" s="7"/>
      <c r="H10" s="11">
        <f>D10*F10</f>
        <v>0</v>
      </c>
    </row>
    <row r="11" spans="3:8" ht="9.9499999999999993" customHeight="1">
      <c r="G11" s="1"/>
      <c r="H11" s="1"/>
    </row>
    <row r="12" spans="3:8">
      <c r="C12" s="5" t="s">
        <v>11</v>
      </c>
      <c r="D12" s="2" t="s">
        <v>5</v>
      </c>
      <c r="E12" s="2" t="s">
        <v>7</v>
      </c>
      <c r="F12" s="2" t="s">
        <v>6</v>
      </c>
      <c r="G12" s="12" t="s">
        <v>8</v>
      </c>
      <c r="H12" s="3" t="s">
        <v>35</v>
      </c>
    </row>
    <row r="13" spans="3:8">
      <c r="C13" s="4" t="s">
        <v>49</v>
      </c>
      <c r="D13" s="6">
        <f>①「5_保険料推計」!I11</f>
        <v>0</v>
      </c>
      <c r="E13" s="7"/>
      <c r="F13" s="8">
        <f>F8</f>
        <v>1.54E-2</v>
      </c>
      <c r="G13" s="7"/>
      <c r="H13" s="83">
        <f>D13*F13</f>
        <v>0</v>
      </c>
    </row>
    <row r="14" spans="3:8">
      <c r="C14" s="4" t="s">
        <v>50</v>
      </c>
      <c r="D14" s="6">
        <f>①「5_保険料推計」!I14</f>
        <v>0</v>
      </c>
      <c r="E14" s="7"/>
      <c r="F14" s="8">
        <f>F9</f>
        <v>1.54E-2</v>
      </c>
      <c r="G14" s="7"/>
      <c r="H14" s="11">
        <f>D14*F14</f>
        <v>0</v>
      </c>
    </row>
    <row r="15" spans="3:8">
      <c r="C15" s="4" t="s">
        <v>52</v>
      </c>
      <c r="D15" s="6">
        <f>①「5_保険料推計」!I16</f>
        <v>0</v>
      </c>
      <c r="E15" s="7"/>
      <c r="F15" s="8">
        <v>1.54E-2</v>
      </c>
      <c r="G15" s="7"/>
      <c r="H15" s="11">
        <f>D15*F15</f>
        <v>0</v>
      </c>
    </row>
    <row r="17" spans="2:11">
      <c r="B17" t="s">
        <v>9</v>
      </c>
    </row>
    <row r="18" spans="2:11" ht="180" customHeight="1">
      <c r="B18" s="10" t="s">
        <v>5</v>
      </c>
      <c r="C18" s="138" t="s">
        <v>58</v>
      </c>
      <c r="D18" s="138"/>
      <c r="E18" s="138"/>
      <c r="F18" s="138"/>
      <c r="G18" s="138"/>
      <c r="H18" s="138"/>
      <c r="I18" s="9"/>
      <c r="J18" s="9"/>
      <c r="K18" s="9"/>
    </row>
    <row r="19" spans="2:11" ht="180" customHeight="1">
      <c r="B19" s="10" t="s">
        <v>6</v>
      </c>
      <c r="C19" s="138" t="s">
        <v>59</v>
      </c>
      <c r="D19" s="139"/>
      <c r="E19" s="139"/>
      <c r="F19" s="139"/>
      <c r="G19" s="139"/>
      <c r="H19" s="139"/>
    </row>
  </sheetData>
  <mergeCells count="2">
    <mergeCell ref="C18:H18"/>
    <mergeCell ref="C19:H19"/>
  </mergeCells>
  <phoneticPr fontId="5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DAC6-96EE-4FB9-8473-9B776FC76C6E}">
  <sheetPr>
    <tabColor theme="5" tint="0.39997558519241921"/>
    <pageSetUpPr fitToPage="1"/>
  </sheetPr>
  <dimension ref="B1:H30"/>
  <sheetViews>
    <sheetView zoomScale="80" zoomScaleNormal="80" zoomScaleSheetLayoutView="85" workbookViewId="0"/>
  </sheetViews>
  <sheetFormatPr defaultColWidth="9" defaultRowHeight="12"/>
  <cols>
    <col min="1" max="1" width="2.625" style="15" customWidth="1"/>
    <col min="2" max="2" width="4.25" style="15" customWidth="1"/>
    <col min="3" max="3" width="36.625" style="15" customWidth="1"/>
    <col min="4" max="4" width="16.625" style="15" bestFit="1" customWidth="1"/>
    <col min="5" max="8" width="25.625" style="15" customWidth="1"/>
    <col min="9" max="9" width="2.5" style="15" customWidth="1"/>
    <col min="10" max="12" width="11.75" style="15" bestFit="1" customWidth="1"/>
    <col min="13" max="16384" width="9" style="15"/>
  </cols>
  <sheetData>
    <row r="1" spans="2:8" ht="120" customHeight="1"/>
    <row r="2" spans="2:8" ht="18.75" customHeight="1">
      <c r="B2" s="13" t="s">
        <v>12</v>
      </c>
      <c r="C2" s="14"/>
      <c r="D2" s="14"/>
    </row>
    <row r="3" spans="2:8" ht="18.75" customHeight="1">
      <c r="B3" s="15" t="s">
        <v>13</v>
      </c>
    </row>
    <row r="4" spans="2:8" ht="18.75" customHeight="1" thickBot="1">
      <c r="C4" s="15" t="s">
        <v>14</v>
      </c>
      <c r="F4" s="16"/>
      <c r="G4" s="16"/>
      <c r="H4" s="16"/>
    </row>
    <row r="5" spans="2:8" ht="18.75" customHeight="1" thickBot="1">
      <c r="C5" s="17"/>
      <c r="D5" s="18"/>
      <c r="E5" s="19" t="s">
        <v>15</v>
      </c>
      <c r="F5" s="20" t="s">
        <v>16</v>
      </c>
      <c r="G5" s="21" t="s">
        <v>17</v>
      </c>
      <c r="H5" s="22" t="s">
        <v>3</v>
      </c>
    </row>
    <row r="6" spans="2:8" ht="18.75" customHeight="1">
      <c r="C6" s="56" t="s">
        <v>18</v>
      </c>
      <c r="D6" s="23"/>
      <c r="E6" s="57">
        <f>E7-E9</f>
        <v>0</v>
      </c>
      <c r="F6" s="58">
        <f t="shared" ref="F6:G6" si="0">F7-F9</f>
        <v>0</v>
      </c>
      <c r="G6" s="59">
        <f t="shared" si="0"/>
        <v>0</v>
      </c>
      <c r="H6" s="60">
        <f>SUM(E6:G6)</f>
        <v>0</v>
      </c>
    </row>
    <row r="7" spans="2:8" ht="18.75" customHeight="1">
      <c r="C7" s="51" t="s">
        <v>19</v>
      </c>
      <c r="D7" s="24"/>
      <c r="E7" s="40">
        <f>①「5_保険料推計」!G7</f>
        <v>0</v>
      </c>
      <c r="F7" s="41">
        <f>①「5_保険料推計」!H7</f>
        <v>0</v>
      </c>
      <c r="G7" s="61">
        <f>①「5_保険料推計」!I7</f>
        <v>0</v>
      </c>
      <c r="H7" s="62">
        <f>SUM(E7:G7)</f>
        <v>0</v>
      </c>
    </row>
    <row r="8" spans="2:8" ht="18.75" hidden="1" customHeight="1">
      <c r="C8" s="63" t="s">
        <v>20</v>
      </c>
      <c r="D8" s="25"/>
      <c r="E8" s="40">
        <f>①「5_保険料推計」!G8</f>
        <v>0</v>
      </c>
      <c r="F8" s="41">
        <f>①「5_保険料推計」!H8</f>
        <v>0</v>
      </c>
      <c r="G8" s="61">
        <f>①「5_保険料推計」!I8</f>
        <v>0</v>
      </c>
      <c r="H8" s="62">
        <f t="shared" ref="H8:H9" si="1">SUM(E8:G8)</f>
        <v>0</v>
      </c>
    </row>
    <row r="9" spans="2:8" ht="18.75" customHeight="1" thickBot="1">
      <c r="C9" s="55" t="s">
        <v>21</v>
      </c>
      <c r="D9" s="48"/>
      <c r="E9" s="145">
        <v>0</v>
      </c>
      <c r="F9" s="146">
        <v>0</v>
      </c>
      <c r="G9" s="147">
        <v>0</v>
      </c>
      <c r="H9" s="148">
        <v>0</v>
      </c>
    </row>
    <row r="10" spans="2:8" ht="18.75" customHeight="1">
      <c r="C10" s="26"/>
      <c r="D10" s="26"/>
    </row>
    <row r="11" spans="2:8" ht="18.75" customHeight="1" thickBot="1">
      <c r="C11" s="27" t="s">
        <v>22</v>
      </c>
      <c r="D11" s="27"/>
    </row>
    <row r="12" spans="2:8" ht="18.75" customHeight="1" thickBot="1">
      <c r="C12" s="17"/>
      <c r="D12" s="18"/>
      <c r="E12" s="19" t="s">
        <v>15</v>
      </c>
      <c r="F12" s="20" t="s">
        <v>16</v>
      </c>
      <c r="G12" s="28" t="s">
        <v>17</v>
      </c>
      <c r="H12" s="29" t="s">
        <v>3</v>
      </c>
    </row>
    <row r="13" spans="2:8" ht="18.75" customHeight="1">
      <c r="C13" s="30" t="s">
        <v>23</v>
      </c>
      <c r="D13" s="50"/>
      <c r="E13" s="64">
        <f>E14+E19</f>
        <v>0</v>
      </c>
      <c r="F13" s="65">
        <f>F14+F19</f>
        <v>0</v>
      </c>
      <c r="G13" s="66">
        <f>G14+G19</f>
        <v>0</v>
      </c>
      <c r="H13" s="31">
        <f t="shared" ref="H13:H19" si="2">SUM(E13:G13)</f>
        <v>0</v>
      </c>
    </row>
    <row r="14" spans="2:8" ht="18.75" customHeight="1">
      <c r="C14" s="32" t="s">
        <v>24</v>
      </c>
      <c r="D14" s="33"/>
      <c r="E14" s="34">
        <f>①「5_保険料推計」!G11</f>
        <v>0</v>
      </c>
      <c r="F14" s="35">
        <f>①「5_保険料推計」!H11</f>
        <v>0</v>
      </c>
      <c r="G14" s="36">
        <f>①「5_保険料推計」!I11</f>
        <v>0</v>
      </c>
      <c r="H14" s="37">
        <f t="shared" si="2"/>
        <v>0</v>
      </c>
    </row>
    <row r="15" spans="2:8" ht="18.75" customHeight="1">
      <c r="C15" s="38" t="s">
        <v>25</v>
      </c>
      <c r="D15" s="39" t="s">
        <v>26</v>
      </c>
      <c r="E15" s="40"/>
      <c r="F15" s="41"/>
      <c r="G15" s="42"/>
      <c r="H15" s="37">
        <f t="shared" si="2"/>
        <v>0</v>
      </c>
    </row>
    <row r="16" spans="2:8" ht="18.75" customHeight="1">
      <c r="C16" s="43"/>
      <c r="D16" s="44" t="s">
        <v>27</v>
      </c>
      <c r="E16" s="40"/>
      <c r="F16" s="41"/>
      <c r="G16" s="42"/>
      <c r="H16" s="37">
        <f t="shared" si="2"/>
        <v>0</v>
      </c>
    </row>
    <row r="17" spans="3:8" ht="18.75" customHeight="1">
      <c r="C17" s="38" t="s">
        <v>28</v>
      </c>
      <c r="D17" s="39" t="s">
        <v>26</v>
      </c>
      <c r="E17" s="40"/>
      <c r="F17" s="41"/>
      <c r="G17" s="42"/>
      <c r="H17" s="37">
        <f t="shared" si="2"/>
        <v>0</v>
      </c>
    </row>
    <row r="18" spans="3:8" ht="18.75" customHeight="1" thickBot="1">
      <c r="C18" s="38"/>
      <c r="D18" s="45" t="s">
        <v>29</v>
      </c>
      <c r="E18" s="46"/>
      <c r="F18" s="47"/>
      <c r="G18" s="42"/>
      <c r="H18" s="37">
        <f t="shared" si="2"/>
        <v>0</v>
      </c>
    </row>
    <row r="19" spans="3:8" ht="18.75" customHeight="1" thickBot="1">
      <c r="C19" s="55" t="s">
        <v>30</v>
      </c>
      <c r="D19" s="48"/>
      <c r="E19" s="142">
        <f>ROUND(②計算!H3,0)</f>
        <v>0</v>
      </c>
      <c r="F19" s="143">
        <f>ROUND(②計算!H8,0)</f>
        <v>0</v>
      </c>
      <c r="G19" s="144">
        <f>ROUND(②計算!H13,0)</f>
        <v>0</v>
      </c>
      <c r="H19" s="49">
        <f t="shared" si="2"/>
        <v>0</v>
      </c>
    </row>
    <row r="20" spans="3:8" ht="18.75" customHeight="1">
      <c r="C20" s="26"/>
      <c r="D20" s="26"/>
    </row>
    <row r="21" spans="3:8" ht="18.75" customHeight="1" thickBot="1">
      <c r="C21" s="15" t="s">
        <v>31</v>
      </c>
      <c r="E21" s="16"/>
      <c r="F21" s="16"/>
      <c r="G21" s="16"/>
      <c r="H21" s="16"/>
    </row>
    <row r="22" spans="3:8" ht="18.75" customHeight="1" thickBot="1">
      <c r="C22" s="17"/>
      <c r="D22" s="18"/>
      <c r="E22" s="19" t="s">
        <v>15</v>
      </c>
      <c r="F22" s="20" t="s">
        <v>16</v>
      </c>
      <c r="G22" s="28" t="s">
        <v>17</v>
      </c>
      <c r="H22" s="29" t="s">
        <v>3</v>
      </c>
    </row>
    <row r="23" spans="3:8" ht="18.75" customHeight="1">
      <c r="C23" s="30" t="s">
        <v>32</v>
      </c>
      <c r="D23" s="50"/>
      <c r="E23" s="64">
        <f>E24+E25</f>
        <v>0</v>
      </c>
      <c r="F23" s="65">
        <f t="shared" ref="F23:G23" si="3">F24+F25</f>
        <v>0</v>
      </c>
      <c r="G23" s="66">
        <f t="shared" si="3"/>
        <v>0</v>
      </c>
      <c r="H23" s="31">
        <f>SUM(E23:G23)</f>
        <v>0</v>
      </c>
    </row>
    <row r="24" spans="3:8" ht="18.75" customHeight="1" thickBot="1">
      <c r="C24" s="51" t="s">
        <v>33</v>
      </c>
      <c r="D24" s="24"/>
      <c r="E24" s="140">
        <f>①「5_保険料推計」!G14</f>
        <v>0</v>
      </c>
      <c r="F24" s="141">
        <f>①「5_保険料推計」!H14</f>
        <v>0</v>
      </c>
      <c r="G24" s="42">
        <f>①「5_保険料推計」!I14</f>
        <v>0</v>
      </c>
      <c r="H24" s="52">
        <f t="shared" ref="H24:H25" si="4">SUM(E24:G24)</f>
        <v>0</v>
      </c>
    </row>
    <row r="25" spans="3:8" ht="18.75" customHeight="1" thickBot="1">
      <c r="C25" s="54" t="s">
        <v>34</v>
      </c>
      <c r="D25" s="119"/>
      <c r="E25" s="142">
        <f>ROUND(SUM(②計算!H4,②計算!H5),0)</f>
        <v>0</v>
      </c>
      <c r="F25" s="143">
        <f>ROUND(SUM(②計算!H9,②計算!H10),0)</f>
        <v>0</v>
      </c>
      <c r="G25" s="144">
        <f>ROUND(SUM(②計算!H14,②計算!H15),0)</f>
        <v>0</v>
      </c>
      <c r="H25" s="53">
        <f t="shared" si="4"/>
        <v>0</v>
      </c>
    </row>
    <row r="26" spans="3:8" ht="18.75" customHeight="1">
      <c r="C26" s="123"/>
      <c r="D26" s="124"/>
      <c r="E26" s="126" t="s">
        <v>55</v>
      </c>
      <c r="F26" s="125"/>
      <c r="G26" s="125"/>
      <c r="H26" s="125"/>
    </row>
    <row r="27" spans="3:8" s="117" customFormat="1" ht="9.9499999999999993" customHeight="1"/>
    <row r="28" spans="3:8" s="117" customFormat="1" ht="18.75" customHeight="1" thickBot="1">
      <c r="C28" s="117" t="s">
        <v>53</v>
      </c>
      <c r="E28" s="118"/>
      <c r="F28" s="118"/>
      <c r="G28" s="118"/>
      <c r="H28" s="118"/>
    </row>
    <row r="29" spans="3:8" s="117" customFormat="1" ht="18.75" customHeight="1" thickBot="1">
      <c r="C29" s="17"/>
      <c r="D29" s="18"/>
      <c r="E29" s="19" t="s">
        <v>15</v>
      </c>
      <c r="F29" s="20" t="s">
        <v>16</v>
      </c>
      <c r="G29" s="28" t="s">
        <v>17</v>
      </c>
      <c r="H29" s="29" t="s">
        <v>3</v>
      </c>
    </row>
    <row r="30" spans="3:8" s="117" customFormat="1" ht="18.75" customHeight="1" thickBot="1">
      <c r="C30" s="54" t="s">
        <v>54</v>
      </c>
      <c r="D30" s="119"/>
      <c r="E30" s="120">
        <f>①「5_保険料推計」!G16</f>
        <v>0</v>
      </c>
      <c r="F30" s="121">
        <f>①「5_保険料推計」!H16</f>
        <v>0</v>
      </c>
      <c r="G30" s="122">
        <f>①「5_保険料推計」!I16</f>
        <v>0</v>
      </c>
      <c r="H30" s="53">
        <f>SUM(E30:G30)</f>
        <v>0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①「5_保険料推計」</vt:lpstr>
      <vt:lpstr>②計算</vt:lpstr>
      <vt:lpstr>③結果</vt:lpstr>
      <vt:lpstr>①「5_保険料推計」!Print_Area</vt:lpstr>
      <vt:lpstr>②計算!Print_Area</vt:lpstr>
      <vt:lpstr>③結果!Print_Area</vt:lpstr>
      <vt:lpstr>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野沢 雄大(nozawa-yuudai.cz0)</dc:creator>
  <cp:lastModifiedBy>野沢 雄大(nozawa-yuudai.cz0)</cp:lastModifiedBy>
  <dcterms:created xsi:type="dcterms:W3CDTF">2015-06-05T18:19:34Z</dcterms:created>
  <dcterms:modified xsi:type="dcterms:W3CDTF">2023-12-22T02:10:50Z</dcterms:modified>
</cp:coreProperties>
</file>